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activeTab="7"/>
  </bookViews>
  <sheets>
    <sheet name="Nu-01" sheetId="1" r:id="rId1"/>
    <sheet name="Cp-01" sheetId="2" r:id="rId2"/>
    <sheet name="Cp-02" sheetId="3" r:id="rId3"/>
    <sheet name="Nu-02" sheetId="4" r:id="rId4"/>
    <sheet name="Cp-03" sheetId="5" r:id="rId5"/>
    <sheet name="Nu-03" sheetId="6" r:id="rId6"/>
    <sheet name="Cp Comparison" sheetId="7" r:id="rId7"/>
    <sheet name="Nu-Comparison" sheetId="8" r:id="rId8"/>
  </sheets>
  <calcPr calcId="144525"/>
</workbook>
</file>

<file path=xl/sharedStrings.xml><?xml version="1.0" encoding="utf-8"?>
<sst xmlns="http://schemas.openxmlformats.org/spreadsheetml/2006/main" count="71" uniqueCount="19">
  <si>
    <t>x</t>
  </si>
  <si>
    <t>x/d</t>
  </si>
  <si>
    <t>temp</t>
  </si>
  <si>
    <t>htc</t>
  </si>
  <si>
    <t>Nu</t>
  </si>
  <si>
    <t>z</t>
  </si>
  <si>
    <t>z/d</t>
  </si>
  <si>
    <t>p</t>
  </si>
  <si>
    <t>Cp</t>
  </si>
  <si>
    <t>y</t>
  </si>
  <si>
    <t>y/d</t>
  </si>
  <si>
    <t xml:space="preserve">Line 1 values </t>
  </si>
  <si>
    <t>Cp-Cubical Plenum</t>
  </si>
  <si>
    <t>Cp-Concave Plenum</t>
  </si>
  <si>
    <t>Cp-Cylindrical Plenum</t>
  </si>
  <si>
    <t>Nu-Cubical Plenum</t>
  </si>
  <si>
    <t>Nu-Concave Plenum</t>
  </si>
  <si>
    <t>Nu-Cylindrical Plenum</t>
  </si>
  <si>
    <t>Nu-cylindrical Plenum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</si>
</sst>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180" fontId="1" fillId="0" borderId="0" xfId="0" applyNumberFormat="1" applyFont="1"/>
    <xf numFmtId="0" fontId="0" fillId="0" borderId="0" xfId="0" applyFont="1"/>
    <xf numFmtId="11" fontId="1" fillId="0" borderId="0" xfId="0" applyNumberFormat="1" applyFont="1"/>
    <xf numFmtId="11" fontId="0" fillId="0" borderId="0" xfId="0" applyNumberFormat="1" applyFont="1" applyAlignment="1"/>
    <xf numFmtId="0" fontId="2" fillId="0" borderId="0" xfId="0" applyFont="1"/>
    <xf numFmtId="11" fontId="0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Wall Temp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78931021614824"/>
          <c:y val="0.0369282263868429"/>
          <c:w val="0.787569701907185"/>
          <c:h val="0.539638061462624"/>
        </c:manualLayout>
      </c:layout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'Nu-01'!$B$2:$B$41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'Nu-01'!$C$2:$C$41</c:f>
              <c:numCache>
                <c:formatCode>0.00E+00</c:formatCode>
                <c:ptCount val="40"/>
                <c:pt idx="0">
                  <c:v>499.064636</c:v>
                </c:pt>
                <c:pt idx="1">
                  <c:v>499.786407</c:v>
                </c:pt>
                <c:pt idx="2">
                  <c:v>482.514221</c:v>
                </c:pt>
                <c:pt idx="3">
                  <c:v>467.327271</c:v>
                </c:pt>
                <c:pt idx="4">
                  <c:v>453.295654</c:v>
                </c:pt>
                <c:pt idx="5">
                  <c:v>439.171265</c:v>
                </c:pt>
                <c:pt idx="6">
                  <c:v>424.480072</c:v>
                </c:pt>
                <c:pt idx="7">
                  <c:v>410.071716</c:v>
                </c:pt>
                <c:pt idx="8">
                  <c:v>397.431152</c:v>
                </c:pt>
                <c:pt idx="9">
                  <c:v>387.976929</c:v>
                </c:pt>
                <c:pt idx="10">
                  <c:v>381.263519</c:v>
                </c:pt>
                <c:pt idx="11">
                  <c:v>375.649963</c:v>
                </c:pt>
                <c:pt idx="12">
                  <c:v>370.17868</c:v>
                </c:pt>
                <c:pt idx="13">
                  <c:v>364.987457</c:v>
                </c:pt>
                <c:pt idx="14">
                  <c:v>360.60611</c:v>
                </c:pt>
                <c:pt idx="15">
                  <c:v>357.289856</c:v>
                </c:pt>
                <c:pt idx="16">
                  <c:v>355.057892</c:v>
                </c:pt>
                <c:pt idx="17">
                  <c:v>354.061951</c:v>
                </c:pt>
                <c:pt idx="18">
                  <c:v>355.33136</c:v>
                </c:pt>
                <c:pt idx="19">
                  <c:v>356.300598</c:v>
                </c:pt>
                <c:pt idx="20">
                  <c:v>356.205963</c:v>
                </c:pt>
                <c:pt idx="21">
                  <c:v>355.224091</c:v>
                </c:pt>
                <c:pt idx="22">
                  <c:v>354.035278</c:v>
                </c:pt>
                <c:pt idx="23">
                  <c:v>355.053009</c:v>
                </c:pt>
                <c:pt idx="24">
                  <c:v>357.352264</c:v>
                </c:pt>
                <c:pt idx="25">
                  <c:v>360.776276</c:v>
                </c:pt>
                <c:pt idx="26">
                  <c:v>365.28009</c:v>
                </c:pt>
                <c:pt idx="27">
                  <c:v>370.565063</c:v>
                </c:pt>
                <c:pt idx="28">
                  <c:v>376.091248</c:v>
                </c:pt>
                <c:pt idx="29">
                  <c:v>381.759583</c:v>
                </c:pt>
                <c:pt idx="30">
                  <c:v>388.579224</c:v>
                </c:pt>
                <c:pt idx="31">
                  <c:v>398.205078</c:v>
                </c:pt>
                <c:pt idx="32">
                  <c:v>410.993713</c:v>
                </c:pt>
                <c:pt idx="33">
                  <c:v>425.484192</c:v>
                </c:pt>
                <c:pt idx="34">
                  <c:v>440.187103</c:v>
                </c:pt>
                <c:pt idx="35">
                  <c:v>454.336731</c:v>
                </c:pt>
                <c:pt idx="36">
                  <c:v>468.438446</c:v>
                </c:pt>
                <c:pt idx="37">
                  <c:v>483.6828</c:v>
                </c:pt>
                <c:pt idx="38">
                  <c:v>501.028076</c:v>
                </c:pt>
                <c:pt idx="39">
                  <c:v>500.497894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94214"/>
        <c:axId val="820649041"/>
      </c:scatterChart>
      <c:valAx>
        <c:axId val="55019421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0649041"/>
        <c:crosses val="autoZero"/>
        <c:crossBetween val="midCat"/>
      </c:valAx>
      <c:valAx>
        <c:axId val="820649041"/>
        <c:scaling>
          <c:orientation val="minMax"/>
          <c:min val="3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Temp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5019421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Wall Temp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'Nu-02'!$G$2:$G$41</c:f>
              <c:numCache>
                <c:formatCode>0.00E+00</c:formatCode>
                <c:ptCount val="40"/>
                <c:pt idx="0">
                  <c:v>1.07102096e-6</c:v>
                </c:pt>
                <c:pt idx="1">
                  <c:v>0.2051292685</c:v>
                </c:pt>
                <c:pt idx="2">
                  <c:v>0.410257466</c:v>
                </c:pt>
                <c:pt idx="3">
                  <c:v>0.61538564</c:v>
                </c:pt>
                <c:pt idx="4">
                  <c:v>0.820513815</c:v>
                </c:pt>
                <c:pt idx="5">
                  <c:v>1.02564199</c:v>
                </c:pt>
                <c:pt idx="6">
                  <c:v>1.230770165</c:v>
                </c:pt>
                <c:pt idx="7">
                  <c:v>1.43589834</c:v>
                </c:pt>
                <c:pt idx="8">
                  <c:v>1.64102651</c:v>
                </c:pt>
                <c:pt idx="9">
                  <c:v>1.84615478</c:v>
                </c:pt>
                <c:pt idx="10">
                  <c:v>2.051283045</c:v>
                </c:pt>
                <c:pt idx="11">
                  <c:v>2.256411315</c:v>
                </c:pt>
                <c:pt idx="12">
                  <c:v>2.46153958</c:v>
                </c:pt>
                <c:pt idx="13">
                  <c:v>2.66666785</c:v>
                </c:pt>
                <c:pt idx="14">
                  <c:v>2.871796115</c:v>
                </c:pt>
                <c:pt idx="15">
                  <c:v>3.076924385</c:v>
                </c:pt>
                <c:pt idx="16">
                  <c:v>3.28205265</c:v>
                </c:pt>
                <c:pt idx="17">
                  <c:v>3.48718092</c:v>
                </c:pt>
                <c:pt idx="18">
                  <c:v>3.692309185</c:v>
                </c:pt>
                <c:pt idx="19">
                  <c:v>3.897437455</c:v>
                </c:pt>
                <c:pt idx="20">
                  <c:v>4.10256572</c:v>
                </c:pt>
                <c:pt idx="21">
                  <c:v>4.30769399</c:v>
                </c:pt>
                <c:pt idx="22">
                  <c:v>4.512822255</c:v>
                </c:pt>
                <c:pt idx="23">
                  <c:v>4.717950525</c:v>
                </c:pt>
                <c:pt idx="24">
                  <c:v>4.92307879</c:v>
                </c:pt>
                <c:pt idx="25">
                  <c:v>5.12820705</c:v>
                </c:pt>
                <c:pt idx="26">
                  <c:v>5.33333535</c:v>
                </c:pt>
                <c:pt idx="27">
                  <c:v>5.5384636</c:v>
                </c:pt>
                <c:pt idx="28">
                  <c:v>5.74359185</c:v>
                </c:pt>
                <c:pt idx="29">
                  <c:v>5.94872015</c:v>
                </c:pt>
                <c:pt idx="30">
                  <c:v>6.1538484</c:v>
                </c:pt>
                <c:pt idx="31">
                  <c:v>6.35897665</c:v>
                </c:pt>
                <c:pt idx="32">
                  <c:v>6.56410455</c:v>
                </c:pt>
                <c:pt idx="33">
                  <c:v>6.76923245</c:v>
                </c:pt>
                <c:pt idx="34">
                  <c:v>6.97436035</c:v>
                </c:pt>
                <c:pt idx="35">
                  <c:v>7.17948825</c:v>
                </c:pt>
                <c:pt idx="36">
                  <c:v>7.38461615</c:v>
                </c:pt>
                <c:pt idx="37">
                  <c:v>7.58974405</c:v>
                </c:pt>
                <c:pt idx="38">
                  <c:v>7.79487195</c:v>
                </c:pt>
                <c:pt idx="39">
                  <c:v>7.9999998</c:v>
                </c:pt>
              </c:numCache>
            </c:numRef>
          </c:xVal>
          <c:yVal>
            <c:numRef>
              <c:f>'Nu-02'!$H$2:$H$41</c:f>
              <c:numCache>
                <c:formatCode>0.00E+00</c:formatCode>
                <c:ptCount val="40"/>
                <c:pt idx="0">
                  <c:v>422.625519</c:v>
                </c:pt>
                <c:pt idx="1">
                  <c:v>431.144318</c:v>
                </c:pt>
                <c:pt idx="2">
                  <c:v>424.365814</c:v>
                </c:pt>
                <c:pt idx="3">
                  <c:v>418.571198</c:v>
                </c:pt>
                <c:pt idx="4">
                  <c:v>413.47583</c:v>
                </c:pt>
                <c:pt idx="5">
                  <c:v>409.055359</c:v>
                </c:pt>
                <c:pt idx="6">
                  <c:v>405.057495</c:v>
                </c:pt>
                <c:pt idx="7">
                  <c:v>401.334534</c:v>
                </c:pt>
                <c:pt idx="8">
                  <c:v>397.87738</c:v>
                </c:pt>
                <c:pt idx="9">
                  <c:v>394.380768</c:v>
                </c:pt>
                <c:pt idx="10">
                  <c:v>390.721771</c:v>
                </c:pt>
                <c:pt idx="11">
                  <c:v>386.860901</c:v>
                </c:pt>
                <c:pt idx="12">
                  <c:v>382.45459</c:v>
                </c:pt>
                <c:pt idx="13">
                  <c:v>377.229828</c:v>
                </c:pt>
                <c:pt idx="14">
                  <c:v>371.617645</c:v>
                </c:pt>
                <c:pt idx="15">
                  <c:v>366.523651</c:v>
                </c:pt>
                <c:pt idx="16">
                  <c:v>362.772278</c:v>
                </c:pt>
                <c:pt idx="17">
                  <c:v>360.739288</c:v>
                </c:pt>
                <c:pt idx="18">
                  <c:v>360.888519</c:v>
                </c:pt>
                <c:pt idx="19">
                  <c:v>361.75296</c:v>
                </c:pt>
                <c:pt idx="20">
                  <c:v>360.660553</c:v>
                </c:pt>
                <c:pt idx="21">
                  <c:v>361.211487</c:v>
                </c:pt>
                <c:pt idx="22">
                  <c:v>361.154541</c:v>
                </c:pt>
                <c:pt idx="23">
                  <c:v>362.153534</c:v>
                </c:pt>
                <c:pt idx="24">
                  <c:v>364.970001</c:v>
                </c:pt>
                <c:pt idx="25">
                  <c:v>369.203125</c:v>
                </c:pt>
                <c:pt idx="26">
                  <c:v>374.101166</c:v>
                </c:pt>
                <c:pt idx="27">
                  <c:v>379.120453</c:v>
                </c:pt>
                <c:pt idx="28">
                  <c:v>383.804565</c:v>
                </c:pt>
                <c:pt idx="29">
                  <c:v>387.971436</c:v>
                </c:pt>
                <c:pt idx="30">
                  <c:v>392.055603</c:v>
                </c:pt>
                <c:pt idx="31">
                  <c:v>395.894043</c:v>
                </c:pt>
                <c:pt idx="32">
                  <c:v>399.701294</c:v>
                </c:pt>
                <c:pt idx="33">
                  <c:v>403.42334</c:v>
                </c:pt>
                <c:pt idx="34">
                  <c:v>407.435669</c:v>
                </c:pt>
                <c:pt idx="35">
                  <c:v>411.765259</c:v>
                </c:pt>
                <c:pt idx="36">
                  <c:v>416.76828</c:v>
                </c:pt>
                <c:pt idx="37">
                  <c:v>422.358185</c:v>
                </c:pt>
                <c:pt idx="38">
                  <c:v>428.851379</c:v>
                </c:pt>
                <c:pt idx="39">
                  <c:v>420.411194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8279"/>
        <c:axId val="895258979"/>
      </c:scatterChart>
      <c:valAx>
        <c:axId val="6217827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5258979"/>
        <c:crosses val="autoZero"/>
        <c:crossBetween val="midCat"/>
      </c:valAx>
      <c:valAx>
        <c:axId val="895258979"/>
        <c:scaling>
          <c:orientation val="minMax"/>
          <c:max val="46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Temp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6217827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'Nu-02'!$B$2:$B$41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'Nu-02'!$E$2:$E$41</c:f>
              <c:numCache>
                <c:formatCode>0.00E+00</c:formatCode>
                <c:ptCount val="40"/>
                <c:pt idx="0">
                  <c:v>72.6143965436198</c:v>
                </c:pt>
                <c:pt idx="1">
                  <c:v>68.5615647640647</c:v>
                </c:pt>
                <c:pt idx="2">
                  <c:v>73.5561396139703</c:v>
                </c:pt>
                <c:pt idx="3">
                  <c:v>78.8236262387072</c:v>
                </c:pt>
                <c:pt idx="4">
                  <c:v>84.3020754117191</c:v>
                </c:pt>
                <c:pt idx="5">
                  <c:v>89.7661179165535</c:v>
                </c:pt>
                <c:pt idx="6">
                  <c:v>95.2918839671819</c:v>
                </c:pt>
                <c:pt idx="7">
                  <c:v>100.739210085801</c:v>
                </c:pt>
                <c:pt idx="8">
                  <c:v>106.24073864953</c:v>
                </c:pt>
                <c:pt idx="9">
                  <c:v>112.682745355081</c:v>
                </c:pt>
                <c:pt idx="10">
                  <c:v>119.294975759679</c:v>
                </c:pt>
                <c:pt idx="11">
                  <c:v>127.991066428349</c:v>
                </c:pt>
                <c:pt idx="12">
                  <c:v>138.63433173808</c:v>
                </c:pt>
                <c:pt idx="13">
                  <c:v>151.513556949748</c:v>
                </c:pt>
                <c:pt idx="14">
                  <c:v>165.965434308185</c:v>
                </c:pt>
                <c:pt idx="15">
                  <c:v>177.49443292261</c:v>
                </c:pt>
                <c:pt idx="16">
                  <c:v>183.706125888478</c:v>
                </c:pt>
                <c:pt idx="17">
                  <c:v>180.417753411</c:v>
                </c:pt>
                <c:pt idx="18">
                  <c:v>174.010377317664</c:v>
                </c:pt>
                <c:pt idx="19">
                  <c:v>173.382091428968</c:v>
                </c:pt>
                <c:pt idx="20">
                  <c:v>181.020610056906</c:v>
                </c:pt>
                <c:pt idx="21">
                  <c:v>183.567097649292</c:v>
                </c:pt>
                <c:pt idx="22">
                  <c:v>185.93217850097</c:v>
                </c:pt>
                <c:pt idx="23">
                  <c:v>182.446974590437</c:v>
                </c:pt>
                <c:pt idx="24">
                  <c:v>172.685690892033</c:v>
                </c:pt>
                <c:pt idx="25">
                  <c:v>157.610848844791</c:v>
                </c:pt>
                <c:pt idx="26">
                  <c:v>142.965268033987</c:v>
                </c:pt>
                <c:pt idx="27">
                  <c:v>130.44241054058</c:v>
                </c:pt>
                <c:pt idx="28">
                  <c:v>120.875662267781</c:v>
                </c:pt>
                <c:pt idx="29">
                  <c:v>113.550570588778</c:v>
                </c:pt>
                <c:pt idx="30">
                  <c:v>107.51489916565</c:v>
                </c:pt>
                <c:pt idx="31">
                  <c:v>102.570235317372</c:v>
                </c:pt>
                <c:pt idx="32">
                  <c:v>98.0817461109826</c:v>
                </c:pt>
                <c:pt idx="33">
                  <c:v>93.6774907532838</c:v>
                </c:pt>
                <c:pt idx="34">
                  <c:v>89.3397387702465</c:v>
                </c:pt>
                <c:pt idx="35">
                  <c:v>84.6915937292734</c:v>
                </c:pt>
                <c:pt idx="36">
                  <c:v>79.9695408174397</c:v>
                </c:pt>
                <c:pt idx="37">
                  <c:v>75.5004620608145</c:v>
                </c:pt>
                <c:pt idx="38">
                  <c:v>70.8339543149347</c:v>
                </c:pt>
                <c:pt idx="39">
                  <c:v>75.5379792218789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8399"/>
        <c:axId val="1733374532"/>
      </c:scatterChart>
      <c:valAx>
        <c:axId val="26703839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33374532"/>
        <c:crosses val="autoZero"/>
        <c:crossBetween val="midCat"/>
      </c:valAx>
      <c:valAx>
        <c:axId val="17333745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Nu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7038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'Nu-02'!$G$2:$G$41</c:f>
              <c:numCache>
                <c:formatCode>0.00E+00</c:formatCode>
                <c:ptCount val="40"/>
                <c:pt idx="0">
                  <c:v>1.07102096e-6</c:v>
                </c:pt>
                <c:pt idx="1">
                  <c:v>0.2051292685</c:v>
                </c:pt>
                <c:pt idx="2">
                  <c:v>0.410257466</c:v>
                </c:pt>
                <c:pt idx="3">
                  <c:v>0.61538564</c:v>
                </c:pt>
                <c:pt idx="4">
                  <c:v>0.820513815</c:v>
                </c:pt>
                <c:pt idx="5">
                  <c:v>1.02564199</c:v>
                </c:pt>
                <c:pt idx="6">
                  <c:v>1.230770165</c:v>
                </c:pt>
                <c:pt idx="7">
                  <c:v>1.43589834</c:v>
                </c:pt>
                <c:pt idx="8">
                  <c:v>1.64102651</c:v>
                </c:pt>
                <c:pt idx="9">
                  <c:v>1.84615478</c:v>
                </c:pt>
                <c:pt idx="10">
                  <c:v>2.051283045</c:v>
                </c:pt>
                <c:pt idx="11">
                  <c:v>2.256411315</c:v>
                </c:pt>
                <c:pt idx="12">
                  <c:v>2.46153958</c:v>
                </c:pt>
                <c:pt idx="13">
                  <c:v>2.66666785</c:v>
                </c:pt>
                <c:pt idx="14">
                  <c:v>2.871796115</c:v>
                </c:pt>
                <c:pt idx="15">
                  <c:v>3.076924385</c:v>
                </c:pt>
                <c:pt idx="16">
                  <c:v>3.28205265</c:v>
                </c:pt>
                <c:pt idx="17">
                  <c:v>3.48718092</c:v>
                </c:pt>
                <c:pt idx="18">
                  <c:v>3.692309185</c:v>
                </c:pt>
                <c:pt idx="19">
                  <c:v>3.897437455</c:v>
                </c:pt>
                <c:pt idx="20">
                  <c:v>4.10256572</c:v>
                </c:pt>
                <c:pt idx="21">
                  <c:v>4.30769399</c:v>
                </c:pt>
                <c:pt idx="22">
                  <c:v>4.512822255</c:v>
                </c:pt>
                <c:pt idx="23">
                  <c:v>4.717950525</c:v>
                </c:pt>
                <c:pt idx="24">
                  <c:v>4.92307879</c:v>
                </c:pt>
                <c:pt idx="25">
                  <c:v>5.12820705</c:v>
                </c:pt>
                <c:pt idx="26">
                  <c:v>5.33333535</c:v>
                </c:pt>
                <c:pt idx="27">
                  <c:v>5.5384636</c:v>
                </c:pt>
                <c:pt idx="28">
                  <c:v>5.74359185</c:v>
                </c:pt>
                <c:pt idx="29">
                  <c:v>5.94872015</c:v>
                </c:pt>
                <c:pt idx="30">
                  <c:v>6.1538484</c:v>
                </c:pt>
                <c:pt idx="31">
                  <c:v>6.35897665</c:v>
                </c:pt>
                <c:pt idx="32">
                  <c:v>6.56410455</c:v>
                </c:pt>
                <c:pt idx="33">
                  <c:v>6.76923245</c:v>
                </c:pt>
                <c:pt idx="34">
                  <c:v>6.97436035</c:v>
                </c:pt>
                <c:pt idx="35">
                  <c:v>7.17948825</c:v>
                </c:pt>
                <c:pt idx="36">
                  <c:v>7.38461615</c:v>
                </c:pt>
                <c:pt idx="37">
                  <c:v>7.58974405</c:v>
                </c:pt>
                <c:pt idx="38">
                  <c:v>7.79487195</c:v>
                </c:pt>
                <c:pt idx="39">
                  <c:v>7.9999998</c:v>
                </c:pt>
              </c:numCache>
            </c:numRef>
          </c:xVal>
          <c:yVal>
            <c:numRef>
              <c:f>'Nu-02'!$J$2:$J$41</c:f>
              <c:numCache>
                <c:formatCode>0.00E+00</c:formatCode>
                <c:ptCount val="40"/>
                <c:pt idx="0">
                  <c:v>79.4729850509837</c:v>
                </c:pt>
                <c:pt idx="1">
                  <c:v>73.8096930024287</c:v>
                </c:pt>
                <c:pt idx="2">
                  <c:v>78.2464924322252</c:v>
                </c:pt>
                <c:pt idx="3">
                  <c:v>82.4850948361325</c:v>
                </c:pt>
                <c:pt idx="4">
                  <c:v>86.6106260117313</c:v>
                </c:pt>
                <c:pt idx="5">
                  <c:v>90.5391915057714</c:v>
                </c:pt>
                <c:pt idx="6">
                  <c:v>94.4122182149726</c:v>
                </c:pt>
                <c:pt idx="7">
                  <c:v>98.3292498266577</c:v>
                </c:pt>
                <c:pt idx="8">
                  <c:v>102.26932495823</c:v>
                </c:pt>
                <c:pt idx="9">
                  <c:v>106.589122388484</c:v>
                </c:pt>
                <c:pt idx="10">
                  <c:v>111.518350768017</c:v>
                </c:pt>
                <c:pt idx="11">
                  <c:v>117.239221089908</c:v>
                </c:pt>
                <c:pt idx="12">
                  <c:v>124.530103296974</c:v>
                </c:pt>
                <c:pt idx="13">
                  <c:v>134.443890539599</c:v>
                </c:pt>
                <c:pt idx="14">
                  <c:v>147.015588695036</c:v>
                </c:pt>
                <c:pt idx="15">
                  <c:v>160.650817109094</c:v>
                </c:pt>
                <c:pt idx="16">
                  <c:v>172.427919112077</c:v>
                </c:pt>
                <c:pt idx="17">
                  <c:v>179.561604795021</c:v>
                </c:pt>
                <c:pt idx="18">
                  <c:v>179.017945573993</c:v>
                </c:pt>
                <c:pt idx="19">
                  <c:v>175.932375910908</c:v>
                </c:pt>
                <c:pt idx="20">
                  <c:v>179.849774864232</c:v>
                </c:pt>
                <c:pt idx="21">
                  <c:v>177.852548780985</c:v>
                </c:pt>
                <c:pt idx="22">
                  <c:v>178.056929470191</c:v>
                </c:pt>
                <c:pt idx="23">
                  <c:v>174.538330233544</c:v>
                </c:pt>
                <c:pt idx="24">
                  <c:v>165.327510707086</c:v>
                </c:pt>
                <c:pt idx="25">
                  <c:v>153.177964073385</c:v>
                </c:pt>
                <c:pt idx="26">
                  <c:v>141.173836849135</c:v>
                </c:pt>
                <c:pt idx="27">
                  <c:v>130.679357435068</c:v>
                </c:pt>
                <c:pt idx="28">
                  <c:v>122.201822166849</c:v>
                </c:pt>
                <c:pt idx="29">
                  <c:v>115.534418022004</c:v>
                </c:pt>
                <c:pt idx="30">
                  <c:v>109.669545472982</c:v>
                </c:pt>
                <c:pt idx="31">
                  <c:v>104.675598627589</c:v>
                </c:pt>
                <c:pt idx="32">
                  <c:v>100.152097786041</c:v>
                </c:pt>
                <c:pt idx="33">
                  <c:v>96.0924467762195</c:v>
                </c:pt>
                <c:pt idx="34">
                  <c:v>92.0693673225645</c:v>
                </c:pt>
                <c:pt idx="35">
                  <c:v>88.089717930692</c:v>
                </c:pt>
                <c:pt idx="36">
                  <c:v>83.8991510725925</c:v>
                </c:pt>
                <c:pt idx="37">
                  <c:v>79.6648068200532</c:v>
                </c:pt>
                <c:pt idx="38">
                  <c:v>75.2530971236143</c:v>
                </c:pt>
                <c:pt idx="39">
                  <c:v>81.0902728607565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53965"/>
        <c:axId val="825481341"/>
      </c:scatterChart>
      <c:valAx>
        <c:axId val="54925396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5481341"/>
        <c:crosses val="autoZero"/>
        <c:crossBetween val="midCat"/>
      </c:valAx>
      <c:valAx>
        <c:axId val="82548134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Nu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4925396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'Cp-03'!$B$2:$B$41</c:f>
              <c:numCache>
                <c:formatCode>0.00E+00</c:formatCode>
                <c:ptCount val="40"/>
                <c:pt idx="0">
                  <c:v>-3.99999991</c:v>
                </c:pt>
                <c:pt idx="1">
                  <c:v>-3.794871645</c:v>
                </c:pt>
                <c:pt idx="2">
                  <c:v>-3.589743375</c:v>
                </c:pt>
                <c:pt idx="3">
                  <c:v>-3.38461511</c:v>
                </c:pt>
                <c:pt idx="4">
                  <c:v>-3.17948684</c:v>
                </c:pt>
                <c:pt idx="5">
                  <c:v>-2.974358575</c:v>
                </c:pt>
                <c:pt idx="6">
                  <c:v>-2.769230305</c:v>
                </c:pt>
                <c:pt idx="7">
                  <c:v>-2.56410204</c:v>
                </c:pt>
                <c:pt idx="8">
                  <c:v>-2.35897377</c:v>
                </c:pt>
                <c:pt idx="9">
                  <c:v>-2.153845505</c:v>
                </c:pt>
                <c:pt idx="10">
                  <c:v>-1.948717235</c:v>
                </c:pt>
                <c:pt idx="11">
                  <c:v>-1.74358897</c:v>
                </c:pt>
                <c:pt idx="12">
                  <c:v>-1.538460795</c:v>
                </c:pt>
                <c:pt idx="13">
                  <c:v>-1.33333262</c:v>
                </c:pt>
                <c:pt idx="14">
                  <c:v>-1.128204445</c:v>
                </c:pt>
                <c:pt idx="15">
                  <c:v>-0.92307627</c:v>
                </c:pt>
                <c:pt idx="16">
                  <c:v>-0.7179481</c:v>
                </c:pt>
                <c:pt idx="17">
                  <c:v>-0.512819925</c:v>
                </c:pt>
                <c:pt idx="18">
                  <c:v>-0.307691726</c:v>
                </c:pt>
                <c:pt idx="19">
                  <c:v>-0.1025635285</c:v>
                </c:pt>
                <c:pt idx="20">
                  <c:v>0.102564669</c:v>
                </c:pt>
                <c:pt idx="21">
                  <c:v>0.307692867</c:v>
                </c:pt>
                <c:pt idx="22">
                  <c:v>0.51282104</c:v>
                </c:pt>
                <c:pt idx="23">
                  <c:v>0.717949215</c:v>
                </c:pt>
                <c:pt idx="24">
                  <c:v>0.92307739</c:v>
                </c:pt>
                <c:pt idx="25">
                  <c:v>1.128205565</c:v>
                </c:pt>
                <c:pt idx="26">
                  <c:v>1.33333374</c:v>
                </c:pt>
                <c:pt idx="27">
                  <c:v>1.53846191</c:v>
                </c:pt>
                <c:pt idx="28">
                  <c:v>1.743590085</c:v>
                </c:pt>
                <c:pt idx="29">
                  <c:v>1.948718355</c:v>
                </c:pt>
                <c:pt idx="30">
                  <c:v>2.15384662</c:v>
                </c:pt>
                <c:pt idx="31">
                  <c:v>2.35897489</c:v>
                </c:pt>
                <c:pt idx="32">
                  <c:v>2.564103155</c:v>
                </c:pt>
                <c:pt idx="33">
                  <c:v>2.769231425</c:v>
                </c:pt>
                <c:pt idx="34">
                  <c:v>2.97435969</c:v>
                </c:pt>
                <c:pt idx="35">
                  <c:v>3.17948796</c:v>
                </c:pt>
                <c:pt idx="36">
                  <c:v>3.384616225</c:v>
                </c:pt>
                <c:pt idx="37">
                  <c:v>3.589744495</c:v>
                </c:pt>
                <c:pt idx="38">
                  <c:v>3.79487276</c:v>
                </c:pt>
                <c:pt idx="39">
                  <c:v>4.00000103</c:v>
                </c:pt>
              </c:numCache>
            </c:numRef>
          </c:xVal>
          <c:yVal>
            <c:numRef>
              <c:f>'Cp-03'!$D$2:$D$41</c:f>
              <c:numCache>
                <c:formatCode>0.00E+00</c:formatCode>
                <c:ptCount val="40"/>
                <c:pt idx="0">
                  <c:v>-0.00123486649708227</c:v>
                </c:pt>
                <c:pt idx="1">
                  <c:v>-0.000532733353245369</c:v>
                </c:pt>
                <c:pt idx="2">
                  <c:v>-0.000577494784796804</c:v>
                </c:pt>
                <c:pt idx="3">
                  <c:v>-0.000264097233115954</c:v>
                </c:pt>
                <c:pt idx="4">
                  <c:v>-0.000109064173044841</c:v>
                </c:pt>
                <c:pt idx="5">
                  <c:v>-5.87041577815215e-5</c:v>
                </c:pt>
                <c:pt idx="6">
                  <c:v>-2.15840926943916e-5</c:v>
                </c:pt>
                <c:pt idx="7">
                  <c:v>0.000200075890503746</c:v>
                </c:pt>
                <c:pt idx="8">
                  <c:v>0.00070636414749126</c:v>
                </c:pt>
                <c:pt idx="9">
                  <c:v>0.00160227884187003</c:v>
                </c:pt>
                <c:pt idx="10">
                  <c:v>0.00277743188053654</c:v>
                </c:pt>
                <c:pt idx="11">
                  <c:v>0.00488648798853997</c:v>
                </c:pt>
                <c:pt idx="12">
                  <c:v>0.00826247472922135</c:v>
                </c:pt>
                <c:pt idx="13">
                  <c:v>0.0148693852823207</c:v>
                </c:pt>
                <c:pt idx="14">
                  <c:v>0.0365523916287643</c:v>
                </c:pt>
                <c:pt idx="15">
                  <c:v>0.11558382920237</c:v>
                </c:pt>
                <c:pt idx="16">
                  <c:v>0.356314112820216</c:v>
                </c:pt>
                <c:pt idx="17">
                  <c:v>0.754313073222033</c:v>
                </c:pt>
                <c:pt idx="18">
                  <c:v>1.0371406771519</c:v>
                </c:pt>
                <c:pt idx="19">
                  <c:v>1.15144096050137</c:v>
                </c:pt>
                <c:pt idx="20">
                  <c:v>1.15186298961864</c:v>
                </c:pt>
                <c:pt idx="21">
                  <c:v>1.03883233916801</c:v>
                </c:pt>
                <c:pt idx="22">
                  <c:v>0.750796089650886</c:v>
                </c:pt>
                <c:pt idx="23">
                  <c:v>0.356530335256553</c:v>
                </c:pt>
                <c:pt idx="24">
                  <c:v>0.116919640589709</c:v>
                </c:pt>
                <c:pt idx="25">
                  <c:v>0.0375498110306276</c:v>
                </c:pt>
                <c:pt idx="26">
                  <c:v>0.0154929283141987</c:v>
                </c:pt>
                <c:pt idx="27">
                  <c:v>0.00858860661123428</c:v>
                </c:pt>
                <c:pt idx="28">
                  <c:v>0.00499344808893276</c:v>
                </c:pt>
                <c:pt idx="29">
                  <c:v>0.00274972264839975</c:v>
                </c:pt>
                <c:pt idx="30">
                  <c:v>0.00130887136352623</c:v>
                </c:pt>
                <c:pt idx="31">
                  <c:v>0.000686097269790041</c:v>
                </c:pt>
                <c:pt idx="32">
                  <c:v>0.00023037269272445</c:v>
                </c:pt>
                <c:pt idx="33">
                  <c:v>-7.05408873788888e-5</c:v>
                </c:pt>
                <c:pt idx="34">
                  <c:v>-5.99884558781574e-5</c:v>
                </c:pt>
                <c:pt idx="35">
                  <c:v>-4.66707710053704e-5</c:v>
                </c:pt>
                <c:pt idx="36">
                  <c:v>-0.000212649965428144</c:v>
                </c:pt>
                <c:pt idx="37">
                  <c:v>-0.000545360032142786</c:v>
                </c:pt>
                <c:pt idx="38">
                  <c:v>-0.000627520917602824</c:v>
                </c:pt>
                <c:pt idx="39">
                  <c:v>-0.00115376636060867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165100"/>
        <c:axId val="1214123333"/>
      </c:scatterChart>
      <c:valAx>
        <c:axId val="815165100"/>
        <c:scaling>
          <c:orientation val="minMax"/>
          <c:max val="4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14123333"/>
        <c:crosses val="autoZero"/>
        <c:crossBetween val="midCat"/>
      </c:valAx>
      <c:valAx>
        <c:axId val="121412333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51651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'Cp-03'!$G$2:$G$41</c:f>
              <c:numCache>
                <c:formatCode>0.00E+00</c:formatCode>
                <c:ptCount val="40"/>
                <c:pt idx="0">
                  <c:v>-3.99999991</c:v>
                </c:pt>
                <c:pt idx="1">
                  <c:v>-3.794871645</c:v>
                </c:pt>
                <c:pt idx="2">
                  <c:v>-3.589743375</c:v>
                </c:pt>
                <c:pt idx="3">
                  <c:v>-3.38461511</c:v>
                </c:pt>
                <c:pt idx="4">
                  <c:v>-3.17948684</c:v>
                </c:pt>
                <c:pt idx="5">
                  <c:v>-2.974358575</c:v>
                </c:pt>
                <c:pt idx="6">
                  <c:v>-2.769230305</c:v>
                </c:pt>
                <c:pt idx="7">
                  <c:v>-2.56410204</c:v>
                </c:pt>
                <c:pt idx="8">
                  <c:v>-2.35897377</c:v>
                </c:pt>
                <c:pt idx="9">
                  <c:v>-2.153845505</c:v>
                </c:pt>
                <c:pt idx="10">
                  <c:v>-1.948717235</c:v>
                </c:pt>
                <c:pt idx="11">
                  <c:v>-1.74358897</c:v>
                </c:pt>
                <c:pt idx="12">
                  <c:v>-1.538460795</c:v>
                </c:pt>
                <c:pt idx="13">
                  <c:v>-1.33333262</c:v>
                </c:pt>
                <c:pt idx="14">
                  <c:v>-1.128204445</c:v>
                </c:pt>
                <c:pt idx="15">
                  <c:v>-0.92307627</c:v>
                </c:pt>
                <c:pt idx="16">
                  <c:v>-0.7179481</c:v>
                </c:pt>
                <c:pt idx="17">
                  <c:v>-0.512819925</c:v>
                </c:pt>
                <c:pt idx="18">
                  <c:v>-0.307691726</c:v>
                </c:pt>
                <c:pt idx="19">
                  <c:v>-0.1025635285</c:v>
                </c:pt>
                <c:pt idx="20">
                  <c:v>0.102564669</c:v>
                </c:pt>
                <c:pt idx="21">
                  <c:v>0.307692867</c:v>
                </c:pt>
                <c:pt idx="22">
                  <c:v>0.51282104</c:v>
                </c:pt>
                <c:pt idx="23">
                  <c:v>0.717949215</c:v>
                </c:pt>
                <c:pt idx="24">
                  <c:v>0.92307739</c:v>
                </c:pt>
                <c:pt idx="25">
                  <c:v>1.128205565</c:v>
                </c:pt>
                <c:pt idx="26">
                  <c:v>1.33333374</c:v>
                </c:pt>
                <c:pt idx="27">
                  <c:v>1.53846191</c:v>
                </c:pt>
                <c:pt idx="28">
                  <c:v>1.743590085</c:v>
                </c:pt>
                <c:pt idx="29">
                  <c:v>1.948718355</c:v>
                </c:pt>
                <c:pt idx="30">
                  <c:v>2.15384662</c:v>
                </c:pt>
                <c:pt idx="31">
                  <c:v>2.35897489</c:v>
                </c:pt>
                <c:pt idx="32">
                  <c:v>2.564103155</c:v>
                </c:pt>
                <c:pt idx="33">
                  <c:v>2.769231425</c:v>
                </c:pt>
                <c:pt idx="34">
                  <c:v>2.97435969</c:v>
                </c:pt>
                <c:pt idx="35">
                  <c:v>3.17948796</c:v>
                </c:pt>
                <c:pt idx="36">
                  <c:v>3.384616225</c:v>
                </c:pt>
                <c:pt idx="37">
                  <c:v>3.589744495</c:v>
                </c:pt>
                <c:pt idx="38">
                  <c:v>3.79487276</c:v>
                </c:pt>
                <c:pt idx="39">
                  <c:v>4.00000103</c:v>
                </c:pt>
              </c:numCache>
            </c:numRef>
          </c:xVal>
          <c:yVal>
            <c:numRef>
              <c:f>'Cp-03'!$I$2:$I$41</c:f>
              <c:numCache>
                <c:formatCode>0.00E+00</c:formatCode>
                <c:ptCount val="40"/>
                <c:pt idx="0">
                  <c:v>-0.00123676847924172</c:v>
                </c:pt>
                <c:pt idx="1">
                  <c:v>-0.000581545671818076</c:v>
                </c:pt>
                <c:pt idx="2">
                  <c:v>-0.000621719061233324</c:v>
                </c:pt>
                <c:pt idx="3">
                  <c:v>-0.000269643525697206</c:v>
                </c:pt>
                <c:pt idx="4">
                  <c:v>-5.71792208484148e-5</c:v>
                </c:pt>
                <c:pt idx="5">
                  <c:v>-1.61665554684849e-5</c:v>
                </c:pt>
                <c:pt idx="6">
                  <c:v>-5.40626613098342e-5</c:v>
                </c:pt>
                <c:pt idx="7">
                  <c:v>0.000285133503528512</c:v>
                </c:pt>
                <c:pt idx="8">
                  <c:v>0.000842496458993616</c:v>
                </c:pt>
                <c:pt idx="9">
                  <c:v>0.0015235766659769</c:v>
                </c:pt>
                <c:pt idx="10">
                  <c:v>0.00297960960402527</c:v>
                </c:pt>
                <c:pt idx="11">
                  <c:v>0.00513103929823678</c:v>
                </c:pt>
                <c:pt idx="12">
                  <c:v>0.00829165254305363</c:v>
                </c:pt>
                <c:pt idx="13">
                  <c:v>0.0151407953905711</c:v>
                </c:pt>
                <c:pt idx="14">
                  <c:v>0.0368309418430462</c:v>
                </c:pt>
                <c:pt idx="15">
                  <c:v>0.116857674097318</c:v>
                </c:pt>
                <c:pt idx="16">
                  <c:v>0.356540135281262</c:v>
                </c:pt>
                <c:pt idx="17">
                  <c:v>0.751819520332842</c:v>
                </c:pt>
                <c:pt idx="18">
                  <c:v>1.04002776206112</c:v>
                </c:pt>
                <c:pt idx="19">
                  <c:v>1.15141369581352</c:v>
                </c:pt>
                <c:pt idx="20">
                  <c:v>1.15208901350169</c:v>
                </c:pt>
                <c:pt idx="21">
                  <c:v>1.03749565845804</c:v>
                </c:pt>
                <c:pt idx="22">
                  <c:v>0.753384680264582</c:v>
                </c:pt>
                <c:pt idx="23">
                  <c:v>0.358191727401903</c:v>
                </c:pt>
                <c:pt idx="24">
                  <c:v>0.117828567640766</c:v>
                </c:pt>
                <c:pt idx="25">
                  <c:v>0.0370691899000912</c:v>
                </c:pt>
                <c:pt idx="26">
                  <c:v>0.0154291006940193</c:v>
                </c:pt>
                <c:pt idx="27">
                  <c:v>0.00859776673106495</c:v>
                </c:pt>
                <c:pt idx="28">
                  <c:v>0.00510057257377871</c:v>
                </c:pt>
                <c:pt idx="29">
                  <c:v>0.00310606497533706</c:v>
                </c:pt>
                <c:pt idx="30">
                  <c:v>0.00161223315949514</c:v>
                </c:pt>
                <c:pt idx="31">
                  <c:v>0.000779709234085502</c:v>
                </c:pt>
                <c:pt idx="32">
                  <c:v>0.000270799719577261</c:v>
                </c:pt>
                <c:pt idx="33">
                  <c:v>-6.82627743460676e-5</c:v>
                </c:pt>
                <c:pt idx="34">
                  <c:v>-8.79897235372302e-6</c:v>
                </c:pt>
                <c:pt idx="35">
                  <c:v>-7.45887777493173e-6</c:v>
                </c:pt>
                <c:pt idx="36">
                  <c:v>-0.000239304821083066</c:v>
                </c:pt>
                <c:pt idx="37">
                  <c:v>-0.000639733407402738</c:v>
                </c:pt>
                <c:pt idx="38">
                  <c:v>-0.00057550875231661</c:v>
                </c:pt>
                <c:pt idx="39">
                  <c:v>-0.00124433825532866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9067"/>
        <c:axId val="1154245631"/>
      </c:scatterChart>
      <c:valAx>
        <c:axId val="704239067"/>
        <c:scaling>
          <c:orientation val="minMax"/>
          <c:max val="4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9247103666444"/>
              <c:y val="0.89719889180519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54245631"/>
        <c:crosses val="autoZero"/>
        <c:crossBetween val="midCat"/>
      </c:valAx>
      <c:valAx>
        <c:axId val="1154245631"/>
        <c:scaling>
          <c:orientation val="minMax"/>
          <c:max val="1.4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042390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Wall Temp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'Nu-03'!$B$2:$B$41</c:f>
              <c:numCache>
                <c:formatCode>0.00E+00</c:formatCode>
                <c:ptCount val="40"/>
                <c:pt idx="0">
                  <c:v>3.99999991</c:v>
                </c:pt>
                <c:pt idx="1">
                  <c:v>3.794871645</c:v>
                </c:pt>
                <c:pt idx="2">
                  <c:v>3.589743375</c:v>
                </c:pt>
                <c:pt idx="3">
                  <c:v>3.38461511</c:v>
                </c:pt>
                <c:pt idx="4">
                  <c:v>3.17948684</c:v>
                </c:pt>
                <c:pt idx="5">
                  <c:v>2.974358575</c:v>
                </c:pt>
                <c:pt idx="6">
                  <c:v>2.769230305</c:v>
                </c:pt>
                <c:pt idx="7">
                  <c:v>2.56410204</c:v>
                </c:pt>
                <c:pt idx="8">
                  <c:v>2.35897377</c:v>
                </c:pt>
                <c:pt idx="9">
                  <c:v>2.153845505</c:v>
                </c:pt>
                <c:pt idx="10">
                  <c:v>1.948717235</c:v>
                </c:pt>
                <c:pt idx="11">
                  <c:v>1.74358897</c:v>
                </c:pt>
                <c:pt idx="12">
                  <c:v>1.538460795</c:v>
                </c:pt>
                <c:pt idx="13">
                  <c:v>1.33333262</c:v>
                </c:pt>
                <c:pt idx="14">
                  <c:v>1.128204445</c:v>
                </c:pt>
                <c:pt idx="15">
                  <c:v>0.92307627</c:v>
                </c:pt>
                <c:pt idx="16">
                  <c:v>0.7179481</c:v>
                </c:pt>
                <c:pt idx="17">
                  <c:v>0.512819925</c:v>
                </c:pt>
                <c:pt idx="18">
                  <c:v>0.307691726</c:v>
                </c:pt>
                <c:pt idx="19">
                  <c:v>0.1025635285</c:v>
                </c:pt>
                <c:pt idx="20">
                  <c:v>-0.102564669</c:v>
                </c:pt>
                <c:pt idx="21">
                  <c:v>-0.307692867</c:v>
                </c:pt>
                <c:pt idx="22">
                  <c:v>-0.51282104</c:v>
                </c:pt>
                <c:pt idx="23">
                  <c:v>-0.717949215</c:v>
                </c:pt>
                <c:pt idx="24">
                  <c:v>-0.92307739</c:v>
                </c:pt>
                <c:pt idx="25">
                  <c:v>-1.128205565</c:v>
                </c:pt>
                <c:pt idx="26">
                  <c:v>-1.33333374</c:v>
                </c:pt>
                <c:pt idx="27">
                  <c:v>-1.53846191</c:v>
                </c:pt>
                <c:pt idx="28">
                  <c:v>-1.743590085</c:v>
                </c:pt>
                <c:pt idx="29">
                  <c:v>-1.948718355</c:v>
                </c:pt>
                <c:pt idx="30">
                  <c:v>-2.15384662</c:v>
                </c:pt>
                <c:pt idx="31">
                  <c:v>-2.35897489</c:v>
                </c:pt>
                <c:pt idx="32">
                  <c:v>-2.564103155</c:v>
                </c:pt>
                <c:pt idx="33">
                  <c:v>-2.769231425</c:v>
                </c:pt>
                <c:pt idx="34">
                  <c:v>-2.97435969</c:v>
                </c:pt>
                <c:pt idx="35">
                  <c:v>-3.17948796</c:v>
                </c:pt>
                <c:pt idx="36">
                  <c:v>-3.384616225</c:v>
                </c:pt>
                <c:pt idx="37">
                  <c:v>-3.589744495</c:v>
                </c:pt>
                <c:pt idx="38">
                  <c:v>-3.79487276</c:v>
                </c:pt>
                <c:pt idx="39">
                  <c:v>-4.00000103</c:v>
                </c:pt>
              </c:numCache>
            </c:numRef>
          </c:xVal>
          <c:yVal>
            <c:numRef>
              <c:f>'Nu-03'!$C$2:$C$41</c:f>
              <c:numCache>
                <c:formatCode>0.00E+00</c:formatCode>
                <c:ptCount val="40"/>
                <c:pt idx="0">
                  <c:v>455.077759</c:v>
                </c:pt>
                <c:pt idx="1">
                  <c:v>449.767029</c:v>
                </c:pt>
                <c:pt idx="2">
                  <c:v>442.542664</c:v>
                </c:pt>
                <c:pt idx="3">
                  <c:v>435.469757</c:v>
                </c:pt>
                <c:pt idx="4">
                  <c:v>428.603851</c:v>
                </c:pt>
                <c:pt idx="5">
                  <c:v>422.06543</c:v>
                </c:pt>
                <c:pt idx="6">
                  <c:v>415.921783</c:v>
                </c:pt>
                <c:pt idx="7">
                  <c:v>410.332214</c:v>
                </c:pt>
                <c:pt idx="8">
                  <c:v>405.380188</c:v>
                </c:pt>
                <c:pt idx="9">
                  <c:v>401.357849</c:v>
                </c:pt>
                <c:pt idx="10">
                  <c:v>398.1409</c:v>
                </c:pt>
                <c:pt idx="11">
                  <c:v>395.784912</c:v>
                </c:pt>
                <c:pt idx="12">
                  <c:v>394.227203</c:v>
                </c:pt>
                <c:pt idx="13">
                  <c:v>393.091888</c:v>
                </c:pt>
                <c:pt idx="14">
                  <c:v>391.284119</c:v>
                </c:pt>
                <c:pt idx="15">
                  <c:v>387.47522</c:v>
                </c:pt>
                <c:pt idx="16">
                  <c:v>383.126221</c:v>
                </c:pt>
                <c:pt idx="17">
                  <c:v>382.395325</c:v>
                </c:pt>
                <c:pt idx="18">
                  <c:v>386.28183</c:v>
                </c:pt>
                <c:pt idx="19">
                  <c:v>392.368652</c:v>
                </c:pt>
                <c:pt idx="20">
                  <c:v>389.121307</c:v>
                </c:pt>
                <c:pt idx="21">
                  <c:v>385.352966</c:v>
                </c:pt>
                <c:pt idx="22">
                  <c:v>382.221008</c:v>
                </c:pt>
                <c:pt idx="23">
                  <c:v>382.687988</c:v>
                </c:pt>
                <c:pt idx="24">
                  <c:v>387.673035</c:v>
                </c:pt>
                <c:pt idx="25">
                  <c:v>392.394226</c:v>
                </c:pt>
                <c:pt idx="26">
                  <c:v>394.88266</c:v>
                </c:pt>
                <c:pt idx="27">
                  <c:v>396.288788</c:v>
                </c:pt>
                <c:pt idx="28">
                  <c:v>397.620911</c:v>
                </c:pt>
                <c:pt idx="29">
                  <c:v>399.659912</c:v>
                </c:pt>
                <c:pt idx="30">
                  <c:v>402.387787</c:v>
                </c:pt>
                <c:pt idx="31">
                  <c:v>405.881622</c:v>
                </c:pt>
                <c:pt idx="32">
                  <c:v>410.382965</c:v>
                </c:pt>
                <c:pt idx="33">
                  <c:v>415.641724</c:v>
                </c:pt>
                <c:pt idx="34">
                  <c:v>421.513367</c:v>
                </c:pt>
                <c:pt idx="35">
                  <c:v>427.868561</c:v>
                </c:pt>
                <c:pt idx="36">
                  <c:v>434.522064</c:v>
                </c:pt>
                <c:pt idx="37">
                  <c:v>441.383972</c:v>
                </c:pt>
                <c:pt idx="38">
                  <c:v>448.480896</c:v>
                </c:pt>
                <c:pt idx="39">
                  <c:v>453.688293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5126"/>
        <c:axId val="293171601"/>
      </c:scatterChart>
      <c:valAx>
        <c:axId val="17941512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93171601"/>
        <c:crosses val="autoZero"/>
        <c:crossBetween val="midCat"/>
      </c:valAx>
      <c:valAx>
        <c:axId val="2931716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941512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'Nu-03'!$H$2:$H$41</c:f>
              <c:numCache>
                <c:formatCode>0.00E+00</c:formatCode>
                <c:ptCount val="40"/>
                <c:pt idx="0">
                  <c:v>-3.99999991</c:v>
                </c:pt>
                <c:pt idx="1">
                  <c:v>-3.794871645</c:v>
                </c:pt>
                <c:pt idx="2">
                  <c:v>-3.589743375</c:v>
                </c:pt>
                <c:pt idx="3">
                  <c:v>-3.38461511</c:v>
                </c:pt>
                <c:pt idx="4">
                  <c:v>-3.17948684</c:v>
                </c:pt>
                <c:pt idx="5">
                  <c:v>-2.974358575</c:v>
                </c:pt>
                <c:pt idx="6">
                  <c:v>-2.769230305</c:v>
                </c:pt>
                <c:pt idx="7">
                  <c:v>-2.56410204</c:v>
                </c:pt>
                <c:pt idx="8">
                  <c:v>-2.35897377</c:v>
                </c:pt>
                <c:pt idx="9">
                  <c:v>-2.153845505</c:v>
                </c:pt>
                <c:pt idx="10">
                  <c:v>-1.948717235</c:v>
                </c:pt>
                <c:pt idx="11">
                  <c:v>-1.74358897</c:v>
                </c:pt>
                <c:pt idx="12">
                  <c:v>-1.538460795</c:v>
                </c:pt>
                <c:pt idx="13">
                  <c:v>-1.33333262</c:v>
                </c:pt>
                <c:pt idx="14">
                  <c:v>-1.128204445</c:v>
                </c:pt>
                <c:pt idx="15">
                  <c:v>-0.92307627</c:v>
                </c:pt>
                <c:pt idx="16">
                  <c:v>-0.7179481</c:v>
                </c:pt>
                <c:pt idx="17">
                  <c:v>-0.512819925</c:v>
                </c:pt>
                <c:pt idx="18">
                  <c:v>-0.307691726</c:v>
                </c:pt>
                <c:pt idx="19">
                  <c:v>-0.1025635285</c:v>
                </c:pt>
                <c:pt idx="20">
                  <c:v>0.102564669</c:v>
                </c:pt>
                <c:pt idx="21">
                  <c:v>0.307692867</c:v>
                </c:pt>
                <c:pt idx="22">
                  <c:v>0.51282104</c:v>
                </c:pt>
                <c:pt idx="23">
                  <c:v>0.717949215</c:v>
                </c:pt>
                <c:pt idx="24">
                  <c:v>0.92307739</c:v>
                </c:pt>
                <c:pt idx="25">
                  <c:v>1.128205565</c:v>
                </c:pt>
                <c:pt idx="26">
                  <c:v>1.33333374</c:v>
                </c:pt>
                <c:pt idx="27">
                  <c:v>1.53846191</c:v>
                </c:pt>
                <c:pt idx="28">
                  <c:v>1.743590085</c:v>
                </c:pt>
                <c:pt idx="29">
                  <c:v>1.948718355</c:v>
                </c:pt>
                <c:pt idx="30">
                  <c:v>2.15384662</c:v>
                </c:pt>
                <c:pt idx="31">
                  <c:v>2.35897489</c:v>
                </c:pt>
                <c:pt idx="32">
                  <c:v>2.564103155</c:v>
                </c:pt>
                <c:pt idx="33">
                  <c:v>2.769231425</c:v>
                </c:pt>
                <c:pt idx="34">
                  <c:v>2.97435969</c:v>
                </c:pt>
                <c:pt idx="35">
                  <c:v>3.17948796</c:v>
                </c:pt>
                <c:pt idx="36">
                  <c:v>3.384616225</c:v>
                </c:pt>
                <c:pt idx="37">
                  <c:v>3.589744495</c:v>
                </c:pt>
                <c:pt idx="38">
                  <c:v>3.79487276</c:v>
                </c:pt>
                <c:pt idx="39">
                  <c:v>4.00000103</c:v>
                </c:pt>
              </c:numCache>
            </c:numRef>
          </c:xVal>
          <c:yVal>
            <c:numRef>
              <c:f>'Nu-03'!$I$2:$I$41</c:f>
              <c:numCache>
                <c:formatCode>0.00E+00</c:formatCode>
                <c:ptCount val="40"/>
                <c:pt idx="0">
                  <c:v>453.583069</c:v>
                </c:pt>
                <c:pt idx="1">
                  <c:v>448.474091</c:v>
                </c:pt>
                <c:pt idx="2">
                  <c:v>441.454834</c:v>
                </c:pt>
                <c:pt idx="3">
                  <c:v>434.654297</c:v>
                </c:pt>
                <c:pt idx="4">
                  <c:v>428.070557</c:v>
                </c:pt>
                <c:pt idx="5">
                  <c:v>421.814453</c:v>
                </c:pt>
                <c:pt idx="6">
                  <c:v>415.924194</c:v>
                </c:pt>
                <c:pt idx="7">
                  <c:v>410.602081</c:v>
                </c:pt>
                <c:pt idx="8">
                  <c:v>406.017822</c:v>
                </c:pt>
                <c:pt idx="9">
                  <c:v>402.424835</c:v>
                </c:pt>
                <c:pt idx="10">
                  <c:v>399.628601</c:v>
                </c:pt>
                <c:pt idx="11">
                  <c:v>397.732574</c:v>
                </c:pt>
                <c:pt idx="12">
                  <c:v>396.608643</c:v>
                </c:pt>
                <c:pt idx="13">
                  <c:v>395.707581</c:v>
                </c:pt>
                <c:pt idx="14">
                  <c:v>393.960083</c:v>
                </c:pt>
                <c:pt idx="15">
                  <c:v>389.968536</c:v>
                </c:pt>
                <c:pt idx="16">
                  <c:v>385.326569</c:v>
                </c:pt>
                <c:pt idx="17">
                  <c:v>384.594421</c:v>
                </c:pt>
                <c:pt idx="18">
                  <c:v>387.348236</c:v>
                </c:pt>
                <c:pt idx="19">
                  <c:v>389.86618</c:v>
                </c:pt>
                <c:pt idx="20">
                  <c:v>390.560181</c:v>
                </c:pt>
                <c:pt idx="21">
                  <c:v>385.534393</c:v>
                </c:pt>
                <c:pt idx="22">
                  <c:v>382.798401</c:v>
                </c:pt>
                <c:pt idx="23">
                  <c:v>383.483398</c:v>
                </c:pt>
                <c:pt idx="24">
                  <c:v>388.05127</c:v>
                </c:pt>
                <c:pt idx="25">
                  <c:v>392.123596</c:v>
                </c:pt>
                <c:pt idx="26">
                  <c:v>394.128967</c:v>
                </c:pt>
                <c:pt idx="27">
                  <c:v>395.302765</c:v>
                </c:pt>
                <c:pt idx="28">
                  <c:v>396.695801</c:v>
                </c:pt>
                <c:pt idx="29">
                  <c:v>398.836426</c:v>
                </c:pt>
                <c:pt idx="30">
                  <c:v>401.776855</c:v>
                </c:pt>
                <c:pt idx="31">
                  <c:v>405.507721</c:v>
                </c:pt>
                <c:pt idx="32">
                  <c:v>410.218842</c:v>
                </c:pt>
                <c:pt idx="33">
                  <c:v>415.645569</c:v>
                </c:pt>
                <c:pt idx="34">
                  <c:v>421.643738</c:v>
                </c:pt>
                <c:pt idx="35">
                  <c:v>428.052063</c:v>
                </c:pt>
                <c:pt idx="36">
                  <c:v>434.816956</c:v>
                </c:pt>
                <c:pt idx="37">
                  <c:v>441.777649</c:v>
                </c:pt>
                <c:pt idx="38">
                  <c:v>449.049622</c:v>
                </c:pt>
                <c:pt idx="39">
                  <c:v>454.444275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448696"/>
        <c:axId val="1321261919"/>
      </c:scatterChart>
      <c:valAx>
        <c:axId val="142844869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y/d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21261919"/>
        <c:crosses val="autoZero"/>
        <c:crossBetween val="midCat"/>
      </c:valAx>
      <c:valAx>
        <c:axId val="13212619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Temp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284486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'Nu-03'!$B$2:$B$41</c:f>
              <c:numCache>
                <c:formatCode>0.00E+00</c:formatCode>
                <c:ptCount val="40"/>
                <c:pt idx="0">
                  <c:v>3.99999991</c:v>
                </c:pt>
                <c:pt idx="1">
                  <c:v>3.794871645</c:v>
                </c:pt>
                <c:pt idx="2">
                  <c:v>3.589743375</c:v>
                </c:pt>
                <c:pt idx="3">
                  <c:v>3.38461511</c:v>
                </c:pt>
                <c:pt idx="4">
                  <c:v>3.17948684</c:v>
                </c:pt>
                <c:pt idx="5">
                  <c:v>2.974358575</c:v>
                </c:pt>
                <c:pt idx="6">
                  <c:v>2.769230305</c:v>
                </c:pt>
                <c:pt idx="7">
                  <c:v>2.56410204</c:v>
                </c:pt>
                <c:pt idx="8">
                  <c:v>2.35897377</c:v>
                </c:pt>
                <c:pt idx="9">
                  <c:v>2.153845505</c:v>
                </c:pt>
                <c:pt idx="10">
                  <c:v>1.948717235</c:v>
                </c:pt>
                <c:pt idx="11">
                  <c:v>1.74358897</c:v>
                </c:pt>
                <c:pt idx="12">
                  <c:v>1.538460795</c:v>
                </c:pt>
                <c:pt idx="13">
                  <c:v>1.33333262</c:v>
                </c:pt>
                <c:pt idx="14">
                  <c:v>1.128204445</c:v>
                </c:pt>
                <c:pt idx="15">
                  <c:v>0.92307627</c:v>
                </c:pt>
                <c:pt idx="16">
                  <c:v>0.7179481</c:v>
                </c:pt>
                <c:pt idx="17">
                  <c:v>0.512819925</c:v>
                </c:pt>
                <c:pt idx="18">
                  <c:v>0.307691726</c:v>
                </c:pt>
                <c:pt idx="19">
                  <c:v>0.1025635285</c:v>
                </c:pt>
                <c:pt idx="20">
                  <c:v>-0.102564669</c:v>
                </c:pt>
                <c:pt idx="21">
                  <c:v>-0.307692867</c:v>
                </c:pt>
                <c:pt idx="22">
                  <c:v>-0.51282104</c:v>
                </c:pt>
                <c:pt idx="23">
                  <c:v>-0.717949215</c:v>
                </c:pt>
                <c:pt idx="24">
                  <c:v>-0.92307739</c:v>
                </c:pt>
                <c:pt idx="25">
                  <c:v>-1.128205565</c:v>
                </c:pt>
                <c:pt idx="26">
                  <c:v>-1.33333374</c:v>
                </c:pt>
                <c:pt idx="27">
                  <c:v>-1.53846191</c:v>
                </c:pt>
                <c:pt idx="28">
                  <c:v>-1.743590085</c:v>
                </c:pt>
                <c:pt idx="29">
                  <c:v>-1.948718355</c:v>
                </c:pt>
                <c:pt idx="30">
                  <c:v>-2.15384662</c:v>
                </c:pt>
                <c:pt idx="31">
                  <c:v>-2.35897489</c:v>
                </c:pt>
                <c:pt idx="32">
                  <c:v>-2.564103155</c:v>
                </c:pt>
                <c:pt idx="33">
                  <c:v>-2.769231425</c:v>
                </c:pt>
                <c:pt idx="34">
                  <c:v>-2.97435969</c:v>
                </c:pt>
                <c:pt idx="35">
                  <c:v>-3.17948796</c:v>
                </c:pt>
                <c:pt idx="36">
                  <c:v>-3.384616225</c:v>
                </c:pt>
                <c:pt idx="37">
                  <c:v>-3.589744495</c:v>
                </c:pt>
                <c:pt idx="38">
                  <c:v>-3.79487276</c:v>
                </c:pt>
                <c:pt idx="39">
                  <c:v>-4.00000103</c:v>
                </c:pt>
              </c:numCache>
            </c:numRef>
          </c:xVal>
          <c:yVal>
            <c:numRef>
              <c:f>'Nu-03'!$E$2:$E$41</c:f>
              <c:numCache>
                <c:formatCode>0.00E+00</c:formatCode>
                <c:ptCount val="40"/>
                <c:pt idx="0">
                  <c:v>61.4975413141538</c:v>
                </c:pt>
                <c:pt idx="1">
                  <c:v>63.8613240483351</c:v>
                </c:pt>
                <c:pt idx="2">
                  <c:v>67.3846792346054</c:v>
                </c:pt>
                <c:pt idx="3">
                  <c:v>71.2323138872768</c:v>
                </c:pt>
                <c:pt idx="4">
                  <c:v>75.4122991367584</c:v>
                </c:pt>
                <c:pt idx="5">
                  <c:v>79.8759341430591</c:v>
                </c:pt>
                <c:pt idx="6">
                  <c:v>84.5799329538368</c:v>
                </c:pt>
                <c:pt idx="7">
                  <c:v>89.3682928224896</c:v>
                </c:pt>
                <c:pt idx="8">
                  <c:v>94.0873504301859</c:v>
                </c:pt>
                <c:pt idx="9">
                  <c:v>98.3037083672171</c:v>
                </c:pt>
                <c:pt idx="10">
                  <c:v>101.957911366356</c:v>
                </c:pt>
                <c:pt idx="11">
                  <c:v>104.811292215459</c:v>
                </c:pt>
                <c:pt idx="12">
                  <c:v>106.787221295204</c:v>
                </c:pt>
                <c:pt idx="13">
                  <c:v>108.274941571666</c:v>
                </c:pt>
                <c:pt idx="14">
                  <c:v>110.731341734038</c:v>
                </c:pt>
                <c:pt idx="15">
                  <c:v>116.290001027539</c:v>
                </c:pt>
                <c:pt idx="16">
                  <c:v>123.36076600167</c:v>
                </c:pt>
                <c:pt idx="17">
                  <c:v>124.634351375104</c:v>
                </c:pt>
                <c:pt idx="18">
                  <c:v>118.148275313617</c:v>
                </c:pt>
                <c:pt idx="19">
                  <c:v>109.244480293725</c:v>
                </c:pt>
                <c:pt idx="20">
                  <c:v>113.820699795022</c:v>
                </c:pt>
                <c:pt idx="21">
                  <c:v>119.63626536409</c:v>
                </c:pt>
                <c:pt idx="22">
                  <c:v>124.941991931986</c:v>
                </c:pt>
                <c:pt idx="23">
                  <c:v>124.121242702279</c:v>
                </c:pt>
                <c:pt idx="24">
                  <c:v>115.987608641678</c:v>
                </c:pt>
                <c:pt idx="25">
                  <c:v>109.209900863023</c:v>
                </c:pt>
                <c:pt idx="26">
                  <c:v>105.94677705737</c:v>
                </c:pt>
                <c:pt idx="27">
                  <c:v>104.187692611266</c:v>
                </c:pt>
                <c:pt idx="28">
                  <c:v>102.574238161285</c:v>
                </c:pt>
                <c:pt idx="29">
                  <c:v>100.19916226767</c:v>
                </c:pt>
                <c:pt idx="30">
                  <c:v>97.188506332517</c:v>
                </c:pt>
                <c:pt idx="31">
                  <c:v>93.5869496577468</c:v>
                </c:pt>
                <c:pt idx="32">
                  <c:v>89.3223787296191</c:v>
                </c:pt>
                <c:pt idx="33">
                  <c:v>84.8076048005962</c:v>
                </c:pt>
                <c:pt idx="34">
                  <c:v>80.2771278198102</c:v>
                </c:pt>
                <c:pt idx="35">
                  <c:v>75.8892114590178</c:v>
                </c:pt>
                <c:pt idx="36">
                  <c:v>71.7814940999096</c:v>
                </c:pt>
                <c:pt idx="37">
                  <c:v>67.9862796290801</c:v>
                </c:pt>
                <c:pt idx="38">
                  <c:v>64.4613650963003</c:v>
                </c:pt>
                <c:pt idx="39">
                  <c:v>62.0989190978929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778417"/>
        <c:axId val="2085806190"/>
      </c:scatterChart>
      <c:valAx>
        <c:axId val="84177841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85806190"/>
        <c:crosses val="autoZero"/>
        <c:crossBetween val="midCat"/>
      </c:valAx>
      <c:valAx>
        <c:axId val="208580619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4177841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'Nu-03'!$H$2:$H$41</c:f>
              <c:numCache>
                <c:formatCode>0.00E+00</c:formatCode>
                <c:ptCount val="40"/>
                <c:pt idx="0">
                  <c:v>-3.99999991</c:v>
                </c:pt>
                <c:pt idx="1">
                  <c:v>-3.794871645</c:v>
                </c:pt>
                <c:pt idx="2">
                  <c:v>-3.589743375</c:v>
                </c:pt>
                <c:pt idx="3">
                  <c:v>-3.38461511</c:v>
                </c:pt>
                <c:pt idx="4">
                  <c:v>-3.17948684</c:v>
                </c:pt>
                <c:pt idx="5">
                  <c:v>-2.974358575</c:v>
                </c:pt>
                <c:pt idx="6">
                  <c:v>-2.769230305</c:v>
                </c:pt>
                <c:pt idx="7">
                  <c:v>-2.56410204</c:v>
                </c:pt>
                <c:pt idx="8">
                  <c:v>-2.35897377</c:v>
                </c:pt>
                <c:pt idx="9">
                  <c:v>-2.153845505</c:v>
                </c:pt>
                <c:pt idx="10">
                  <c:v>-1.948717235</c:v>
                </c:pt>
                <c:pt idx="11">
                  <c:v>-1.74358897</c:v>
                </c:pt>
                <c:pt idx="12">
                  <c:v>-1.538460795</c:v>
                </c:pt>
                <c:pt idx="13">
                  <c:v>-1.33333262</c:v>
                </c:pt>
                <c:pt idx="14">
                  <c:v>-1.128204445</c:v>
                </c:pt>
                <c:pt idx="15">
                  <c:v>-0.92307627</c:v>
                </c:pt>
                <c:pt idx="16">
                  <c:v>-0.7179481</c:v>
                </c:pt>
                <c:pt idx="17">
                  <c:v>-0.512819925</c:v>
                </c:pt>
                <c:pt idx="18">
                  <c:v>-0.307691726</c:v>
                </c:pt>
                <c:pt idx="19">
                  <c:v>-0.1025635285</c:v>
                </c:pt>
                <c:pt idx="20">
                  <c:v>0.102564669</c:v>
                </c:pt>
                <c:pt idx="21">
                  <c:v>0.307692867</c:v>
                </c:pt>
                <c:pt idx="22">
                  <c:v>0.51282104</c:v>
                </c:pt>
                <c:pt idx="23">
                  <c:v>0.717949215</c:v>
                </c:pt>
                <c:pt idx="24">
                  <c:v>0.92307739</c:v>
                </c:pt>
                <c:pt idx="25">
                  <c:v>1.128205565</c:v>
                </c:pt>
                <c:pt idx="26">
                  <c:v>1.33333374</c:v>
                </c:pt>
                <c:pt idx="27">
                  <c:v>1.53846191</c:v>
                </c:pt>
                <c:pt idx="28">
                  <c:v>1.743590085</c:v>
                </c:pt>
                <c:pt idx="29">
                  <c:v>1.948718355</c:v>
                </c:pt>
                <c:pt idx="30">
                  <c:v>2.15384662</c:v>
                </c:pt>
                <c:pt idx="31">
                  <c:v>2.35897489</c:v>
                </c:pt>
                <c:pt idx="32">
                  <c:v>2.564103155</c:v>
                </c:pt>
                <c:pt idx="33">
                  <c:v>2.769231425</c:v>
                </c:pt>
                <c:pt idx="34">
                  <c:v>2.97435969</c:v>
                </c:pt>
                <c:pt idx="35">
                  <c:v>3.17948796</c:v>
                </c:pt>
                <c:pt idx="36">
                  <c:v>3.384616225</c:v>
                </c:pt>
                <c:pt idx="37">
                  <c:v>3.589744495</c:v>
                </c:pt>
                <c:pt idx="38">
                  <c:v>3.79487276</c:v>
                </c:pt>
                <c:pt idx="39">
                  <c:v>4.00000103</c:v>
                </c:pt>
              </c:numCache>
            </c:numRef>
          </c:xVal>
          <c:yVal>
            <c:numRef>
              <c:f>'Nu-03'!$K$2:$K$41</c:f>
              <c:numCache>
                <c:formatCode>0.00E+00</c:formatCode>
                <c:ptCount val="40"/>
                <c:pt idx="0">
                  <c:v>62.14494075885</c:v>
                </c:pt>
                <c:pt idx="1">
                  <c:v>64.4645699365025</c:v>
                </c:pt>
                <c:pt idx="2">
                  <c:v>67.9491794026298</c:v>
                </c:pt>
                <c:pt idx="3">
                  <c:v>71.7043583757559</c:v>
                </c:pt>
                <c:pt idx="4">
                  <c:v>75.7575960743856</c:v>
                </c:pt>
                <c:pt idx="5">
                  <c:v>80.0578251907189</c:v>
                </c:pt>
                <c:pt idx="6">
                  <c:v>84.5779782565558</c:v>
                </c:pt>
                <c:pt idx="7">
                  <c:v>89.1246862958841</c:v>
                </c:pt>
                <c:pt idx="8">
                  <c:v>93.4519482112679</c:v>
                </c:pt>
                <c:pt idx="9">
                  <c:v>97.1488625524584</c:v>
                </c:pt>
                <c:pt idx="10">
                  <c:v>100.234802229388</c:v>
                </c:pt>
                <c:pt idx="11">
                  <c:v>102.441260048315</c:v>
                </c:pt>
                <c:pt idx="12">
                  <c:v>103.795674185326</c:v>
                </c:pt>
                <c:pt idx="13">
                  <c:v>104.90765882049</c:v>
                </c:pt>
                <c:pt idx="14">
                  <c:v>107.133566290417</c:v>
                </c:pt>
                <c:pt idx="15">
                  <c:v>112.590203442932</c:v>
                </c:pt>
                <c:pt idx="16">
                  <c:v>119.679099833938</c:v>
                </c:pt>
                <c:pt idx="17">
                  <c:v>120.879504089288</c:v>
                </c:pt>
                <c:pt idx="18">
                  <c:v>116.484949058942</c:v>
                </c:pt>
                <c:pt idx="19">
                  <c:v>112.737448177038</c:v>
                </c:pt>
                <c:pt idx="20">
                  <c:v>111.746570233479</c:v>
                </c:pt>
                <c:pt idx="21">
                  <c:v>119.342690914697</c:v>
                </c:pt>
                <c:pt idx="22">
                  <c:v>123.928758059675</c:v>
                </c:pt>
                <c:pt idx="23">
                  <c:v>122.747806270437</c:v>
                </c:pt>
                <c:pt idx="24">
                  <c:v>115.413771566708</c:v>
                </c:pt>
                <c:pt idx="25">
                  <c:v>109.576942040253</c:v>
                </c:pt>
                <c:pt idx="26">
                  <c:v>106.914332415729</c:v>
                </c:pt>
                <c:pt idx="27">
                  <c:v>105.415029142283</c:v>
                </c:pt>
                <c:pt idx="28">
                  <c:v>103.689363142192</c:v>
                </c:pt>
                <c:pt idx="29">
                  <c:v>101.145012655203</c:v>
                </c:pt>
                <c:pt idx="30">
                  <c:v>97.8469410112463</c:v>
                </c:pt>
                <c:pt idx="31">
                  <c:v>93.9595734813404</c:v>
                </c:pt>
                <c:pt idx="32">
                  <c:v>89.471030411863</c:v>
                </c:pt>
                <c:pt idx="33">
                  <c:v>84.8044707388232</c:v>
                </c:pt>
                <c:pt idx="34">
                  <c:v>80.1820219135478</c:v>
                </c:pt>
                <c:pt idx="35">
                  <c:v>75.7696272994727</c:v>
                </c:pt>
                <c:pt idx="36">
                  <c:v>71.6097012797874</c:v>
                </c:pt>
                <c:pt idx="37">
                  <c:v>67.7806787843027</c:v>
                </c:pt>
                <c:pt idx="38">
                  <c:v>64.1946429780993</c:v>
                </c:pt>
                <c:pt idx="39">
                  <c:v>61.7702698394087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65439"/>
        <c:axId val="1639088816"/>
      </c:scatterChart>
      <c:valAx>
        <c:axId val="188886543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39088816"/>
        <c:crosses val="autoZero"/>
        <c:crossBetween val="midCat"/>
      </c:valAx>
      <c:valAx>
        <c:axId val="16390888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888654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"Cp-Cubical Plenum"</c:f>
              <c:strCache>
                <c:ptCount val="1"/>
                <c:pt idx="0">
                  <c:v>Cp-Cubical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Comparison'!$A$3:$A$42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Comparison'!$B$3:$B$42</c:f>
              <c:numCache>
                <c:formatCode>0.00E+00</c:formatCode>
                <c:ptCount val="40"/>
                <c:pt idx="0">
                  <c:v>-0.000537212199169117</c:v>
                </c:pt>
                <c:pt idx="1">
                  <c:v>-0.00145529864957064</c:v>
                </c:pt>
                <c:pt idx="2">
                  <c:v>-0.00168713731033466</c:v>
                </c:pt>
                <c:pt idx="3">
                  <c:v>-0.00144338853141581</c:v>
                </c:pt>
                <c:pt idx="4">
                  <c:v>-0.0011304875928468</c:v>
                </c:pt>
                <c:pt idx="5">
                  <c:v>-0.000888889211901161</c:v>
                </c:pt>
                <c:pt idx="6">
                  <c:v>-0.000575237347327599</c:v>
                </c:pt>
                <c:pt idx="7">
                  <c:v>-0.000129791242842259</c:v>
                </c:pt>
                <c:pt idx="8">
                  <c:v>0.00047994988453925</c:v>
                </c:pt>
                <c:pt idx="9">
                  <c:v>0.0014256709067684</c:v>
                </c:pt>
                <c:pt idx="10">
                  <c:v>0.00302730799040609</c:v>
                </c:pt>
                <c:pt idx="11">
                  <c:v>0.00584311482902784</c:v>
                </c:pt>
                <c:pt idx="12">
                  <c:v>0.0114767869902038</c:v>
                </c:pt>
                <c:pt idx="13">
                  <c:v>0.0264852687751039</c:v>
                </c:pt>
                <c:pt idx="14">
                  <c:v>0.0704705087443688</c:v>
                </c:pt>
                <c:pt idx="15">
                  <c:v>0.183356189455846</c:v>
                </c:pt>
                <c:pt idx="16">
                  <c:v>0.419582196382078</c:v>
                </c:pt>
                <c:pt idx="17">
                  <c:v>0.826994545277318</c:v>
                </c:pt>
                <c:pt idx="18">
                  <c:v>1.39279108205445</c:v>
                </c:pt>
                <c:pt idx="19">
                  <c:v>1.86475029425812</c:v>
                </c:pt>
                <c:pt idx="20">
                  <c:v>1.85071505200275</c:v>
                </c:pt>
                <c:pt idx="21">
                  <c:v>1.37483671630228</c:v>
                </c:pt>
                <c:pt idx="22">
                  <c:v>0.814477887358629</c:v>
                </c:pt>
                <c:pt idx="23">
                  <c:v>0.409960616021537</c:v>
                </c:pt>
                <c:pt idx="24">
                  <c:v>0.176190172016888</c:v>
                </c:pt>
                <c:pt idx="25">
                  <c:v>0.0665228350619257</c:v>
                </c:pt>
                <c:pt idx="26">
                  <c:v>0.0249335992232055</c:v>
                </c:pt>
                <c:pt idx="27">
                  <c:v>0.0109544918411724</c:v>
                </c:pt>
                <c:pt idx="28">
                  <c:v>0.00561258990245886</c:v>
                </c:pt>
                <c:pt idx="29">
                  <c:v>0.00287836930997649</c:v>
                </c:pt>
                <c:pt idx="30">
                  <c:v>0.00134450310627898</c:v>
                </c:pt>
                <c:pt idx="31">
                  <c:v>0.000436063230448539</c:v>
                </c:pt>
                <c:pt idx="32">
                  <c:v>-0.000141166506695718</c:v>
                </c:pt>
                <c:pt idx="33">
                  <c:v>-0.000586670627327334</c:v>
                </c:pt>
                <c:pt idx="34">
                  <c:v>-0.000918237316271623</c:v>
                </c:pt>
                <c:pt idx="35">
                  <c:v>-0.00117609145680038</c:v>
                </c:pt>
                <c:pt idx="36">
                  <c:v>-0.00146443984717706</c:v>
                </c:pt>
                <c:pt idx="37">
                  <c:v>-0.0016803032352562</c:v>
                </c:pt>
                <c:pt idx="38">
                  <c:v>-0.00145276917194758</c:v>
                </c:pt>
                <c:pt idx="39">
                  <c:v>-0.000532505172645872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"Cp-Concave Plenum"</c:f>
              <c:strCache>
                <c:ptCount val="1"/>
                <c:pt idx="0">
                  <c:v>Cp-Concave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Comparison'!$A$3:$A$42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Comparison'!$C$3:$C$42</c:f>
              <c:numCache>
                <c:formatCode>General</c:formatCode>
                <c:ptCount val="40"/>
                <c:pt idx="0">
                  <c:v>-0.000458107385172538</c:v>
                </c:pt>
                <c:pt idx="1">
                  <c:v>-0.000992310552996798</c:v>
                </c:pt>
                <c:pt idx="2">
                  <c:v>-0.00114892813936529</c:v>
                </c:pt>
                <c:pt idx="3">
                  <c:v>-0.000535243259259226</c:v>
                </c:pt>
                <c:pt idx="4">
                  <c:v>-0.000110661984715496</c:v>
                </c:pt>
                <c:pt idx="5">
                  <c:v>0.000294141896698521</c:v>
                </c:pt>
                <c:pt idx="6">
                  <c:v>0.000816741192992569</c:v>
                </c:pt>
                <c:pt idx="7">
                  <c:v>0.00150952880100531</c:v>
                </c:pt>
                <c:pt idx="8">
                  <c:v>0.00240199573530065</c:v>
                </c:pt>
                <c:pt idx="9">
                  <c:v>0.00338707088383952</c:v>
                </c:pt>
                <c:pt idx="10">
                  <c:v>0.00459026399494493</c:v>
                </c:pt>
                <c:pt idx="11">
                  <c:v>0.0069361892029011</c:v>
                </c:pt>
                <c:pt idx="12">
                  <c:v>0.0118233416971068</c:v>
                </c:pt>
                <c:pt idx="13">
                  <c:v>0.024067675249376</c:v>
                </c:pt>
                <c:pt idx="14">
                  <c:v>0.068835362179097</c:v>
                </c:pt>
                <c:pt idx="15">
                  <c:v>0.193398678389114</c:v>
                </c:pt>
                <c:pt idx="16">
                  <c:v>0.456864451001233</c:v>
                </c:pt>
                <c:pt idx="17">
                  <c:v>0.841715519080249</c:v>
                </c:pt>
                <c:pt idx="18">
                  <c:v>1.1927766873575</c:v>
                </c:pt>
                <c:pt idx="19">
                  <c:v>1.33570147538119</c:v>
                </c:pt>
                <c:pt idx="20">
                  <c:v>1.31659653221779</c:v>
                </c:pt>
                <c:pt idx="21">
                  <c:v>1.09728603344016</c:v>
                </c:pt>
                <c:pt idx="22">
                  <c:v>0.68269170550828</c:v>
                </c:pt>
                <c:pt idx="23">
                  <c:v>0.324402226237181</c:v>
                </c:pt>
                <c:pt idx="24">
                  <c:v>0.129658099019259</c:v>
                </c:pt>
                <c:pt idx="25">
                  <c:v>0.0433169297135113</c:v>
                </c:pt>
                <c:pt idx="26">
                  <c:v>0.0170027599845529</c:v>
                </c:pt>
                <c:pt idx="27">
                  <c:v>0.00877420841413919</c:v>
                </c:pt>
                <c:pt idx="28">
                  <c:v>0.0059133179874101</c:v>
                </c:pt>
                <c:pt idx="29">
                  <c:v>0.00427106875765237</c:v>
                </c:pt>
                <c:pt idx="30">
                  <c:v>0.00312220665647052</c:v>
                </c:pt>
                <c:pt idx="31">
                  <c:v>0.00232498816498606</c:v>
                </c:pt>
                <c:pt idx="32">
                  <c:v>0.00179247850352597</c:v>
                </c:pt>
                <c:pt idx="33">
                  <c:v>0.00116062798477714</c:v>
                </c:pt>
                <c:pt idx="34">
                  <c:v>0.000692217324785277</c:v>
                </c:pt>
                <c:pt idx="35">
                  <c:v>0.000250843801044588</c:v>
                </c:pt>
                <c:pt idx="36">
                  <c:v>-0.000386282261317483</c:v>
                </c:pt>
                <c:pt idx="37">
                  <c:v>-0.000834585461925427</c:v>
                </c:pt>
                <c:pt idx="38">
                  <c:v>-0.000713761936107088</c:v>
                </c:pt>
                <c:pt idx="39">
                  <c:v>-0.000402491396957171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"Cp-Cylindrical Plenum"</c:f>
              <c:strCache>
                <c:ptCount val="1"/>
                <c:pt idx="0">
                  <c:v>Cp-Cylindrical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Comparison'!$A$3:$A$42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Comparison'!$D$3:$D$42</c:f>
              <c:numCache>
                <c:formatCode>0.00E+00</c:formatCode>
                <c:ptCount val="40"/>
                <c:pt idx="0">
                  <c:v>-0.00123</c:v>
                </c:pt>
                <c:pt idx="1">
                  <c:v>-0.000533</c:v>
                </c:pt>
                <c:pt idx="2">
                  <c:v>-0.000577</c:v>
                </c:pt>
                <c:pt idx="3">
                  <c:v>-0.000264</c:v>
                </c:pt>
                <c:pt idx="4">
                  <c:v>-0.000109</c:v>
                </c:pt>
                <c:pt idx="5">
                  <c:v>-5.87e-5</c:v>
                </c:pt>
                <c:pt idx="6">
                  <c:v>-2.16e-5</c:v>
                </c:pt>
                <c:pt idx="7">
                  <c:v>0.0002</c:v>
                </c:pt>
                <c:pt idx="8">
                  <c:v>0.000706</c:v>
                </c:pt>
                <c:pt idx="9">
                  <c:v>0.0016</c:v>
                </c:pt>
                <c:pt idx="10">
                  <c:v>0.00278</c:v>
                </c:pt>
                <c:pt idx="11">
                  <c:v>0.00489</c:v>
                </c:pt>
                <c:pt idx="12">
                  <c:v>0.00826</c:v>
                </c:pt>
                <c:pt idx="13">
                  <c:v>0.0149</c:v>
                </c:pt>
                <c:pt idx="14">
                  <c:v>0.0366</c:v>
                </c:pt>
                <c:pt idx="15">
                  <c:v>0.116</c:v>
                </c:pt>
                <c:pt idx="16">
                  <c:v>0.356</c:v>
                </c:pt>
                <c:pt idx="17">
                  <c:v>0.754</c:v>
                </c:pt>
                <c:pt idx="18">
                  <c:v>1.04</c:v>
                </c:pt>
                <c:pt idx="19">
                  <c:v>1.15</c:v>
                </c:pt>
                <c:pt idx="20">
                  <c:v>1.15</c:v>
                </c:pt>
                <c:pt idx="21">
                  <c:v>1.04</c:v>
                </c:pt>
                <c:pt idx="22">
                  <c:v>0.751</c:v>
                </c:pt>
                <c:pt idx="23">
                  <c:v>0.357</c:v>
                </c:pt>
                <c:pt idx="24">
                  <c:v>0.117</c:v>
                </c:pt>
                <c:pt idx="25">
                  <c:v>0.0375</c:v>
                </c:pt>
                <c:pt idx="26">
                  <c:v>0.0155</c:v>
                </c:pt>
                <c:pt idx="27">
                  <c:v>0.00859</c:v>
                </c:pt>
                <c:pt idx="28">
                  <c:v>0.00499</c:v>
                </c:pt>
                <c:pt idx="29">
                  <c:v>0.00275</c:v>
                </c:pt>
                <c:pt idx="30">
                  <c:v>0.00131</c:v>
                </c:pt>
                <c:pt idx="31">
                  <c:v>0.000686</c:v>
                </c:pt>
                <c:pt idx="32">
                  <c:v>0.00023</c:v>
                </c:pt>
                <c:pt idx="33">
                  <c:v>-7.05e-5</c:v>
                </c:pt>
                <c:pt idx="34">
                  <c:v>-6e-5</c:v>
                </c:pt>
                <c:pt idx="35">
                  <c:v>-4.67e-5</c:v>
                </c:pt>
                <c:pt idx="36">
                  <c:v>-0.000213</c:v>
                </c:pt>
                <c:pt idx="37">
                  <c:v>-0.000545</c:v>
                </c:pt>
                <c:pt idx="38">
                  <c:v>-0.000628</c:v>
                </c:pt>
                <c:pt idx="39">
                  <c:v>-0.00115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844620"/>
        <c:axId val="2033409738"/>
      </c:scatterChart>
      <c:valAx>
        <c:axId val="19458446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33409738"/>
        <c:crosses val="autoZero"/>
        <c:crossBetween val="midCat"/>
      </c:valAx>
      <c:valAx>
        <c:axId val="203340973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45844620"/>
        <c:crosses val="autoZero"/>
        <c:crossBetween val="midCat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0.178931021614824"/>
          <c:y val="0.337267982900629"/>
          <c:w val="0.787569701907185"/>
          <c:h val="0.539638061462624"/>
        </c:manualLayout>
      </c:layout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'Nu-01'!$B$2:$B$41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'Nu-01'!$E$2:$E$41</c:f>
              <c:numCache>
                <c:formatCode>0.00E+00</c:formatCode>
                <c:ptCount val="40"/>
                <c:pt idx="0">
                  <c:v>47.0677008743383</c:v>
                </c:pt>
                <c:pt idx="1">
                  <c:v>46.887177200661</c:v>
                </c:pt>
                <c:pt idx="2">
                  <c:v>51.6254841764437</c:v>
                </c:pt>
                <c:pt idx="3">
                  <c:v>56.6601427939022</c:v>
                </c:pt>
                <c:pt idx="4">
                  <c:v>62.2709953529323</c:v>
                </c:pt>
                <c:pt idx="5">
                  <c:v>69.1654928072141</c:v>
                </c:pt>
                <c:pt idx="6">
                  <c:v>78.1672907841936</c:v>
                </c:pt>
                <c:pt idx="7">
                  <c:v>89.604708541534</c:v>
                </c:pt>
                <c:pt idx="8">
                  <c:v>102.801013456801</c:v>
                </c:pt>
                <c:pt idx="9">
                  <c:v>115.526108830125</c:v>
                </c:pt>
                <c:pt idx="10">
                  <c:v>126.659254921715</c:v>
                </c:pt>
                <c:pt idx="11">
                  <c:v>137.76010162199</c:v>
                </c:pt>
                <c:pt idx="12">
                  <c:v>150.626975748937</c:v>
                </c:pt>
                <c:pt idx="13">
                  <c:v>165.273453870723</c:v>
                </c:pt>
                <c:pt idx="14">
                  <c:v>180.049577731526</c:v>
                </c:pt>
                <c:pt idx="15">
                  <c:v>193.117908092438</c:v>
                </c:pt>
                <c:pt idx="16">
                  <c:v>203.036295726556</c:v>
                </c:pt>
                <c:pt idx="17">
                  <c:v>207.798492626133</c:v>
                </c:pt>
                <c:pt idx="18">
                  <c:v>201.76663638553</c:v>
                </c:pt>
                <c:pt idx="19">
                  <c:v>197.391753277321</c:v>
                </c:pt>
                <c:pt idx="20">
                  <c:v>197.810535146718</c:v>
                </c:pt>
                <c:pt idx="21">
                  <c:v>202.262768335155</c:v>
                </c:pt>
                <c:pt idx="22">
                  <c:v>207.929105867168</c:v>
                </c:pt>
                <c:pt idx="23">
                  <c:v>203.059111781297</c:v>
                </c:pt>
                <c:pt idx="24">
                  <c:v>192.854487195753</c:v>
                </c:pt>
                <c:pt idx="25">
                  <c:v>179.426547300261</c:v>
                </c:pt>
                <c:pt idx="26">
                  <c:v>164.372477985128</c:v>
                </c:pt>
                <c:pt idx="27">
                  <c:v>149.639955642288</c:v>
                </c:pt>
                <c:pt idx="28">
                  <c:v>136.817470360702</c:v>
                </c:pt>
                <c:pt idx="29">
                  <c:v>125.763709453129</c:v>
                </c:pt>
                <c:pt idx="30">
                  <c:v>114.622218220396</c:v>
                </c:pt>
                <c:pt idx="31">
                  <c:v>101.88235627205</c:v>
                </c:pt>
                <c:pt idx="32">
                  <c:v>88.773516407066</c:v>
                </c:pt>
                <c:pt idx="33">
                  <c:v>77.4780876679066</c:v>
                </c:pt>
                <c:pt idx="34">
                  <c:v>68.619085475195</c:v>
                </c:pt>
                <c:pt idx="35">
                  <c:v>61.8168102208023</c:v>
                </c:pt>
                <c:pt idx="36">
                  <c:v>56.2587148546773</c:v>
                </c:pt>
                <c:pt idx="37">
                  <c:v>51.2749061019736</c:v>
                </c:pt>
                <c:pt idx="38">
                  <c:v>46.5798396841908</c:v>
                </c:pt>
                <c:pt idx="39">
                  <c:v>46.7105758826761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6243"/>
        <c:axId val="1325938255"/>
      </c:scatterChart>
      <c:valAx>
        <c:axId val="5772762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25938255"/>
        <c:crosses val="autoZero"/>
        <c:crossBetween val="midCat"/>
      </c:valAx>
      <c:valAx>
        <c:axId val="13259382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Nu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7727624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"Cp-Cubical Plenum"</c:f>
              <c:strCache>
                <c:ptCount val="1"/>
                <c:pt idx="0">
                  <c:v>Cp-Cubical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Comparison'!$H$3:$H$42</c:f>
              <c:numCache>
                <c:formatCode>0.00E+00</c:formatCode>
                <c:ptCount val="40"/>
                <c:pt idx="0">
                  <c:v>-0.000522014657393149</c:v>
                </c:pt>
                <c:pt idx="1">
                  <c:v>-0.0014416576219005</c:v>
                </c:pt>
                <c:pt idx="2">
                  <c:v>-0.00168483979111989</c:v>
                </c:pt>
                <c:pt idx="3">
                  <c:v>-0.00147258753794964</c:v>
                </c:pt>
                <c:pt idx="4">
                  <c:v>-0.00117596135228855</c:v>
                </c:pt>
                <c:pt idx="5">
                  <c:v>-0.000922582886599366</c:v>
                </c:pt>
                <c:pt idx="6">
                  <c:v>-0.000643964832920317</c:v>
                </c:pt>
                <c:pt idx="7">
                  <c:v>-0.000202764834792472</c:v>
                </c:pt>
                <c:pt idx="8">
                  <c:v>0.00039477805986981</c:v>
                </c:pt>
                <c:pt idx="9">
                  <c:v>0.00130427957202146</c:v>
                </c:pt>
                <c:pt idx="10">
                  <c:v>0.00286172585809786</c:v>
                </c:pt>
                <c:pt idx="11">
                  <c:v>0.00560863566951441</c:v>
                </c:pt>
                <c:pt idx="12">
                  <c:v>0.0110316582074375</c:v>
                </c:pt>
                <c:pt idx="13">
                  <c:v>0.0254093630965133</c:v>
                </c:pt>
                <c:pt idx="14">
                  <c:v>0.0677041828917372</c:v>
                </c:pt>
                <c:pt idx="15">
                  <c:v>0.176031178880829</c:v>
                </c:pt>
                <c:pt idx="16">
                  <c:v>0.402355301513669</c:v>
                </c:pt>
                <c:pt idx="17">
                  <c:v>0.79840670952264</c:v>
                </c:pt>
                <c:pt idx="18">
                  <c:v>1.35504133947547</c:v>
                </c:pt>
                <c:pt idx="19">
                  <c:v>1.84490414216423</c:v>
                </c:pt>
                <c:pt idx="20">
                  <c:v>1.86796567407004</c:v>
                </c:pt>
                <c:pt idx="21">
                  <c:v>1.40724639579216</c:v>
                </c:pt>
                <c:pt idx="22">
                  <c:v>0.847265835952179</c:v>
                </c:pt>
                <c:pt idx="23">
                  <c:v>0.429768507965754</c:v>
                </c:pt>
                <c:pt idx="24">
                  <c:v>0.186953998227152</c:v>
                </c:pt>
                <c:pt idx="25">
                  <c:v>0.0714553161898869</c:v>
                </c:pt>
                <c:pt idx="26">
                  <c:v>0.0268081306957888</c:v>
                </c:pt>
                <c:pt idx="27">
                  <c:v>0.0116161039044635</c:v>
                </c:pt>
                <c:pt idx="28">
                  <c:v>0.00593151958396699</c:v>
                </c:pt>
                <c:pt idx="29">
                  <c:v>0.00306742247065226</c:v>
                </c:pt>
                <c:pt idx="30">
                  <c:v>0.00144310727663171</c:v>
                </c:pt>
                <c:pt idx="31">
                  <c:v>0.000483263871322885</c:v>
                </c:pt>
                <c:pt idx="32">
                  <c:v>-0.000115852141791807</c:v>
                </c:pt>
                <c:pt idx="33">
                  <c:v>-0.000577920586982837</c:v>
                </c:pt>
                <c:pt idx="34">
                  <c:v>-0.000879485402072759</c:v>
                </c:pt>
                <c:pt idx="35">
                  <c:v>-0.0011288736532032</c:v>
                </c:pt>
                <c:pt idx="36">
                  <c:v>-0.00145763303678646</c:v>
                </c:pt>
                <c:pt idx="37">
                  <c:v>-0.00169099480862166</c:v>
                </c:pt>
                <c:pt idx="38">
                  <c:v>-0.00145435316878292</c:v>
                </c:pt>
                <c:pt idx="39">
                  <c:v>-0.000535713319162651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"Cp-Concave Plenum"</c:f>
              <c:strCache>
                <c:ptCount val="1"/>
                <c:pt idx="0">
                  <c:v>Cp-Concave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Comparison'!$I$3:$I$42</c:f>
              <c:numCache>
                <c:formatCode>General</c:formatCode>
                <c:ptCount val="40"/>
                <c:pt idx="0">
                  <c:v>-0.000395168125501411</c:v>
                </c:pt>
                <c:pt idx="1">
                  <c:v>-0.000642053531849826</c:v>
                </c:pt>
                <c:pt idx="2">
                  <c:v>-0.000724273748342166</c:v>
                </c:pt>
                <c:pt idx="3">
                  <c:v>-0.000185866471828573</c:v>
                </c:pt>
                <c:pt idx="4">
                  <c:v>0.000291124336606646</c:v>
                </c:pt>
                <c:pt idx="5">
                  <c:v>0.000820458770152908</c:v>
                </c:pt>
                <c:pt idx="6">
                  <c:v>0.00122926495463983</c:v>
                </c:pt>
                <c:pt idx="7">
                  <c:v>0.00189056112296274</c:v>
                </c:pt>
                <c:pt idx="8">
                  <c:v>0.00255166955267445</c:v>
                </c:pt>
                <c:pt idx="9">
                  <c:v>0.00330670348585184</c:v>
                </c:pt>
                <c:pt idx="10">
                  <c:v>0.00440720128245635</c:v>
                </c:pt>
                <c:pt idx="11">
                  <c:v>0.00601172255958123</c:v>
                </c:pt>
                <c:pt idx="12">
                  <c:v>0.00832149206593034</c:v>
                </c:pt>
                <c:pt idx="13">
                  <c:v>0.0137531051609422</c:v>
                </c:pt>
                <c:pt idx="14">
                  <c:v>0.0324771782206431</c:v>
                </c:pt>
                <c:pt idx="15">
                  <c:v>0.0874339519303965</c:v>
                </c:pt>
                <c:pt idx="16">
                  <c:v>0.244945233243823</c:v>
                </c:pt>
                <c:pt idx="17">
                  <c:v>0.535046187516882</c:v>
                </c:pt>
                <c:pt idx="18">
                  <c:v>0.944753514493512</c:v>
                </c:pt>
                <c:pt idx="19">
                  <c:v>1.27677519476635</c:v>
                </c:pt>
                <c:pt idx="20">
                  <c:v>1.33234881938277</c:v>
                </c:pt>
                <c:pt idx="21">
                  <c:v>1.06429231513796</c:v>
                </c:pt>
                <c:pt idx="22">
                  <c:v>0.657858518736552</c:v>
                </c:pt>
                <c:pt idx="23">
                  <c:v>0.301693742176777</c:v>
                </c:pt>
                <c:pt idx="24">
                  <c:v>0.107592024946161</c:v>
                </c:pt>
                <c:pt idx="25">
                  <c:v>0.0405019094222656</c:v>
                </c:pt>
                <c:pt idx="26">
                  <c:v>0.0166619010472707</c:v>
                </c:pt>
                <c:pt idx="27">
                  <c:v>0.00971257938465643</c:v>
                </c:pt>
                <c:pt idx="28">
                  <c:v>0.00663635504136453</c:v>
                </c:pt>
                <c:pt idx="29">
                  <c:v>0.0052001230970858</c:v>
                </c:pt>
                <c:pt idx="30">
                  <c:v>0.0038509572788814</c:v>
                </c:pt>
                <c:pt idx="31">
                  <c:v>0.00298918081296981</c:v>
                </c:pt>
                <c:pt idx="32">
                  <c:v>0.00227344457123193</c:v>
                </c:pt>
                <c:pt idx="33">
                  <c:v>0.00168299968539215</c:v>
                </c:pt>
                <c:pt idx="34">
                  <c:v>0.00113592986533508</c:v>
                </c:pt>
                <c:pt idx="35">
                  <c:v>0.000497055342999908</c:v>
                </c:pt>
                <c:pt idx="36">
                  <c:v>-0.000224201430170842</c:v>
                </c:pt>
                <c:pt idx="37">
                  <c:v>-0.000890956469640562</c:v>
                </c:pt>
                <c:pt idx="38">
                  <c:v>-0.000725803922067194</c:v>
                </c:pt>
                <c:pt idx="39">
                  <c:v>-0.000448580852964581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"Cp-Cylindrical Plenum"</c:f>
              <c:strCache>
                <c:ptCount val="1"/>
                <c:pt idx="0">
                  <c:v>Cp-Cylindrical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 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 Comparison'!$J$3:$J$42</c:f>
              <c:numCache>
                <c:formatCode>0.00E+00</c:formatCode>
                <c:ptCount val="40"/>
                <c:pt idx="0">
                  <c:v>-0.00124</c:v>
                </c:pt>
                <c:pt idx="1">
                  <c:v>-0.000582</c:v>
                </c:pt>
                <c:pt idx="2">
                  <c:v>-0.000622</c:v>
                </c:pt>
                <c:pt idx="3">
                  <c:v>-0.00027</c:v>
                </c:pt>
                <c:pt idx="4">
                  <c:v>-5.72e-5</c:v>
                </c:pt>
                <c:pt idx="5">
                  <c:v>-1.62e-5</c:v>
                </c:pt>
                <c:pt idx="6">
                  <c:v>-5.41e-5</c:v>
                </c:pt>
                <c:pt idx="7">
                  <c:v>0.000285</c:v>
                </c:pt>
                <c:pt idx="8">
                  <c:v>0.000842</c:v>
                </c:pt>
                <c:pt idx="9">
                  <c:v>0.00152</c:v>
                </c:pt>
                <c:pt idx="10">
                  <c:v>0.00298</c:v>
                </c:pt>
                <c:pt idx="11">
                  <c:v>0.00513</c:v>
                </c:pt>
                <c:pt idx="12">
                  <c:v>0.00829</c:v>
                </c:pt>
                <c:pt idx="13">
                  <c:v>0.0151</c:v>
                </c:pt>
                <c:pt idx="14">
                  <c:v>0.0368</c:v>
                </c:pt>
                <c:pt idx="15">
                  <c:v>0.117</c:v>
                </c:pt>
                <c:pt idx="16">
                  <c:v>0.357</c:v>
                </c:pt>
                <c:pt idx="17">
                  <c:v>0.752</c:v>
                </c:pt>
                <c:pt idx="18">
                  <c:v>1.04</c:v>
                </c:pt>
                <c:pt idx="19">
                  <c:v>1.15</c:v>
                </c:pt>
                <c:pt idx="20">
                  <c:v>1.15</c:v>
                </c:pt>
                <c:pt idx="21">
                  <c:v>1.04</c:v>
                </c:pt>
                <c:pt idx="22">
                  <c:v>0.753</c:v>
                </c:pt>
                <c:pt idx="23">
                  <c:v>0.358</c:v>
                </c:pt>
                <c:pt idx="24">
                  <c:v>0.118</c:v>
                </c:pt>
                <c:pt idx="25">
                  <c:v>0.0371</c:v>
                </c:pt>
                <c:pt idx="26">
                  <c:v>0.0154</c:v>
                </c:pt>
                <c:pt idx="27">
                  <c:v>0.0086</c:v>
                </c:pt>
                <c:pt idx="28">
                  <c:v>0.0051</c:v>
                </c:pt>
                <c:pt idx="29">
                  <c:v>0.00311</c:v>
                </c:pt>
                <c:pt idx="30">
                  <c:v>0.00161</c:v>
                </c:pt>
                <c:pt idx="31">
                  <c:v>0.00078</c:v>
                </c:pt>
                <c:pt idx="32">
                  <c:v>0.000271</c:v>
                </c:pt>
                <c:pt idx="33">
                  <c:v>-6.83e-5</c:v>
                </c:pt>
                <c:pt idx="34">
                  <c:v>-8.8e-6</c:v>
                </c:pt>
                <c:pt idx="35">
                  <c:v>-7.46e-6</c:v>
                </c:pt>
                <c:pt idx="36">
                  <c:v>-0.000239</c:v>
                </c:pt>
                <c:pt idx="37">
                  <c:v>-0.00064</c:v>
                </c:pt>
                <c:pt idx="38">
                  <c:v>-0.000576</c:v>
                </c:pt>
                <c:pt idx="39">
                  <c:v>-0.00124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200340"/>
        <c:axId val="342815855"/>
      </c:scatterChart>
      <c:valAx>
        <c:axId val="8892003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2815855"/>
        <c:crosses val="autoZero"/>
        <c:crossBetween val="midCat"/>
      </c:valAx>
      <c:valAx>
        <c:axId val="3428158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9200340"/>
        <c:crosses val="autoZero"/>
        <c:crossBetween val="midCat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3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300" b="0" i="0">
                <a:solidFill>
                  <a:srgbClr val="757575"/>
                </a:solidFill>
                <a:latin typeface="+mn-lt"/>
              </a:rPr>
              <a:t>Nu</a:t>
            </a:r>
            <a:endParaRPr sz="13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"Nu-Cubical Plenum"</c:f>
              <c:strCache>
                <c:ptCount val="1"/>
                <c:pt idx="0">
                  <c:v>Nu-Cubical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'Nu-Comparison'!$A$2:$A$41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'Nu-Comparison'!$B$2:$B$41</c:f>
              <c:numCache>
                <c:formatCode>0.00E+00</c:formatCode>
                <c:ptCount val="40"/>
                <c:pt idx="0">
                  <c:v>47.0677008743383</c:v>
                </c:pt>
                <c:pt idx="1">
                  <c:v>46.887177200661</c:v>
                </c:pt>
                <c:pt idx="2">
                  <c:v>51.6254841764437</c:v>
                </c:pt>
                <c:pt idx="3">
                  <c:v>56.6601427939022</c:v>
                </c:pt>
                <c:pt idx="4">
                  <c:v>62.2709953529323</c:v>
                </c:pt>
                <c:pt idx="5">
                  <c:v>69.1654928072141</c:v>
                </c:pt>
                <c:pt idx="6">
                  <c:v>78.1672907841936</c:v>
                </c:pt>
                <c:pt idx="7">
                  <c:v>89.604708541534</c:v>
                </c:pt>
                <c:pt idx="8">
                  <c:v>102.801013456801</c:v>
                </c:pt>
                <c:pt idx="9">
                  <c:v>115.526108830125</c:v>
                </c:pt>
                <c:pt idx="10">
                  <c:v>126.659254921715</c:v>
                </c:pt>
                <c:pt idx="11">
                  <c:v>137.76010162199</c:v>
                </c:pt>
                <c:pt idx="12">
                  <c:v>150.626975748937</c:v>
                </c:pt>
                <c:pt idx="13">
                  <c:v>165.273453870723</c:v>
                </c:pt>
                <c:pt idx="14">
                  <c:v>180.049577731526</c:v>
                </c:pt>
                <c:pt idx="15">
                  <c:v>193.117908092438</c:v>
                </c:pt>
                <c:pt idx="16">
                  <c:v>203.036295726556</c:v>
                </c:pt>
                <c:pt idx="17">
                  <c:v>207.798492626133</c:v>
                </c:pt>
                <c:pt idx="18">
                  <c:v>201.76663638553</c:v>
                </c:pt>
                <c:pt idx="19">
                  <c:v>197.391753277321</c:v>
                </c:pt>
                <c:pt idx="20">
                  <c:v>197.810535146718</c:v>
                </c:pt>
                <c:pt idx="21">
                  <c:v>202.262768335155</c:v>
                </c:pt>
                <c:pt idx="22">
                  <c:v>207.929105867168</c:v>
                </c:pt>
                <c:pt idx="23">
                  <c:v>203.059111781297</c:v>
                </c:pt>
                <c:pt idx="24">
                  <c:v>192.854487195753</c:v>
                </c:pt>
                <c:pt idx="25">
                  <c:v>179.426547300261</c:v>
                </c:pt>
                <c:pt idx="26">
                  <c:v>164.372477985128</c:v>
                </c:pt>
                <c:pt idx="27">
                  <c:v>149.639955642288</c:v>
                </c:pt>
                <c:pt idx="28">
                  <c:v>136.817470360702</c:v>
                </c:pt>
                <c:pt idx="29">
                  <c:v>125.763709453129</c:v>
                </c:pt>
                <c:pt idx="30">
                  <c:v>114.622218220396</c:v>
                </c:pt>
                <c:pt idx="31">
                  <c:v>101.88235627205</c:v>
                </c:pt>
                <c:pt idx="32">
                  <c:v>88.773516407066</c:v>
                </c:pt>
                <c:pt idx="33">
                  <c:v>77.4780876679066</c:v>
                </c:pt>
                <c:pt idx="34">
                  <c:v>68.619085475195</c:v>
                </c:pt>
                <c:pt idx="35">
                  <c:v>61.8168102208023</c:v>
                </c:pt>
                <c:pt idx="36">
                  <c:v>56.2587148546773</c:v>
                </c:pt>
                <c:pt idx="37">
                  <c:v>51.2749061019736</c:v>
                </c:pt>
                <c:pt idx="38">
                  <c:v>46.5798396841908</c:v>
                </c:pt>
                <c:pt idx="39">
                  <c:v>46.7105758826761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"Nu-Concave Plenum"</c:f>
              <c:strCache>
                <c:ptCount val="1"/>
                <c:pt idx="0">
                  <c:v>Nu-Concave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'Nu-Comparison'!$A$2:$A$41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'Nu-Comparison'!$C$2:$C$41</c:f>
              <c:numCache>
                <c:formatCode>0.00E+00</c:formatCode>
                <c:ptCount val="40"/>
                <c:pt idx="0">
                  <c:v>72.6</c:v>
                </c:pt>
                <c:pt idx="1">
                  <c:v>68.6</c:v>
                </c:pt>
                <c:pt idx="2">
                  <c:v>73.6</c:v>
                </c:pt>
                <c:pt idx="3">
                  <c:v>78.8</c:v>
                </c:pt>
                <c:pt idx="4">
                  <c:v>84.3</c:v>
                </c:pt>
                <c:pt idx="5">
                  <c:v>89.8</c:v>
                </c:pt>
                <c:pt idx="6">
                  <c:v>95.3</c:v>
                </c:pt>
                <c:pt idx="7">
                  <c:v>101</c:v>
                </c:pt>
                <c:pt idx="8">
                  <c:v>106</c:v>
                </c:pt>
                <c:pt idx="9">
                  <c:v>113</c:v>
                </c:pt>
                <c:pt idx="10">
                  <c:v>119</c:v>
                </c:pt>
                <c:pt idx="11">
                  <c:v>128</c:v>
                </c:pt>
                <c:pt idx="12">
                  <c:v>139</c:v>
                </c:pt>
                <c:pt idx="13">
                  <c:v>152</c:v>
                </c:pt>
                <c:pt idx="14">
                  <c:v>166</c:v>
                </c:pt>
                <c:pt idx="15">
                  <c:v>177</c:v>
                </c:pt>
                <c:pt idx="16">
                  <c:v>184</c:v>
                </c:pt>
                <c:pt idx="17">
                  <c:v>180</c:v>
                </c:pt>
                <c:pt idx="18">
                  <c:v>174</c:v>
                </c:pt>
                <c:pt idx="19">
                  <c:v>173</c:v>
                </c:pt>
                <c:pt idx="20">
                  <c:v>181</c:v>
                </c:pt>
                <c:pt idx="21">
                  <c:v>184</c:v>
                </c:pt>
                <c:pt idx="22">
                  <c:v>186</c:v>
                </c:pt>
                <c:pt idx="23">
                  <c:v>182</c:v>
                </c:pt>
                <c:pt idx="24">
                  <c:v>173</c:v>
                </c:pt>
                <c:pt idx="25">
                  <c:v>158</c:v>
                </c:pt>
                <c:pt idx="26">
                  <c:v>143</c:v>
                </c:pt>
                <c:pt idx="27">
                  <c:v>130</c:v>
                </c:pt>
                <c:pt idx="28">
                  <c:v>121</c:v>
                </c:pt>
                <c:pt idx="29">
                  <c:v>114</c:v>
                </c:pt>
                <c:pt idx="30">
                  <c:v>108</c:v>
                </c:pt>
                <c:pt idx="31">
                  <c:v>103</c:v>
                </c:pt>
                <c:pt idx="32">
                  <c:v>98.1</c:v>
                </c:pt>
                <c:pt idx="33">
                  <c:v>93.7</c:v>
                </c:pt>
                <c:pt idx="34">
                  <c:v>89.3</c:v>
                </c:pt>
                <c:pt idx="35">
                  <c:v>84.7</c:v>
                </c:pt>
                <c:pt idx="36">
                  <c:v>80</c:v>
                </c:pt>
                <c:pt idx="37">
                  <c:v>75.5</c:v>
                </c:pt>
                <c:pt idx="38">
                  <c:v>70.8</c:v>
                </c:pt>
                <c:pt idx="39">
                  <c:v>75.5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"Nu-Cylindrical Plenum"</c:f>
              <c:strCache>
                <c:ptCount val="1"/>
                <c:pt idx="0">
                  <c:v>Nu-Cylindrical Plenum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'Nu-Comparison'!$A$2:$A$41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'Nu-Comparison'!$D$2:$D$41</c:f>
              <c:numCache>
                <c:formatCode>0.00E+00</c:formatCode>
                <c:ptCount val="40"/>
                <c:pt idx="0">
                  <c:v>61.5</c:v>
                </c:pt>
                <c:pt idx="1">
                  <c:v>63.9</c:v>
                </c:pt>
                <c:pt idx="2">
                  <c:v>67.4</c:v>
                </c:pt>
                <c:pt idx="3">
                  <c:v>71.2</c:v>
                </c:pt>
                <c:pt idx="4">
                  <c:v>75.4</c:v>
                </c:pt>
                <c:pt idx="5">
                  <c:v>79.9</c:v>
                </c:pt>
                <c:pt idx="6">
                  <c:v>84.6</c:v>
                </c:pt>
                <c:pt idx="7">
                  <c:v>89.4</c:v>
                </c:pt>
                <c:pt idx="8">
                  <c:v>94.1</c:v>
                </c:pt>
                <c:pt idx="9">
                  <c:v>98.3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111</c:v>
                </c:pt>
                <c:pt idx="15">
                  <c:v>116</c:v>
                </c:pt>
                <c:pt idx="16">
                  <c:v>123</c:v>
                </c:pt>
                <c:pt idx="17">
                  <c:v>125</c:v>
                </c:pt>
                <c:pt idx="18">
                  <c:v>118</c:v>
                </c:pt>
                <c:pt idx="19">
                  <c:v>109</c:v>
                </c:pt>
                <c:pt idx="20">
                  <c:v>114</c:v>
                </c:pt>
                <c:pt idx="21">
                  <c:v>120</c:v>
                </c:pt>
                <c:pt idx="22">
                  <c:v>125</c:v>
                </c:pt>
                <c:pt idx="23">
                  <c:v>124</c:v>
                </c:pt>
                <c:pt idx="24">
                  <c:v>116</c:v>
                </c:pt>
                <c:pt idx="25">
                  <c:v>109</c:v>
                </c:pt>
                <c:pt idx="26">
                  <c:v>106</c:v>
                </c:pt>
                <c:pt idx="27">
                  <c:v>104</c:v>
                </c:pt>
                <c:pt idx="28">
                  <c:v>103</c:v>
                </c:pt>
                <c:pt idx="29">
                  <c:v>100</c:v>
                </c:pt>
                <c:pt idx="30">
                  <c:v>97.2</c:v>
                </c:pt>
                <c:pt idx="31">
                  <c:v>93.6</c:v>
                </c:pt>
                <c:pt idx="32">
                  <c:v>89.3</c:v>
                </c:pt>
                <c:pt idx="33">
                  <c:v>84.8</c:v>
                </c:pt>
                <c:pt idx="34">
                  <c:v>80.3</c:v>
                </c:pt>
                <c:pt idx="35">
                  <c:v>75.9</c:v>
                </c:pt>
                <c:pt idx="36">
                  <c:v>71.8</c:v>
                </c:pt>
                <c:pt idx="37">
                  <c:v>68</c:v>
                </c:pt>
                <c:pt idx="38">
                  <c:v>64.5</c:v>
                </c:pt>
                <c:pt idx="39">
                  <c:v>62.1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33875"/>
        <c:axId val="21269170"/>
      </c:scatterChart>
      <c:valAx>
        <c:axId val="209583387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1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269170"/>
        <c:crosses val="autoZero"/>
        <c:crossBetween val="midCat"/>
      </c:valAx>
      <c:valAx>
        <c:axId val="2126917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1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 b="0" i="0">
                    <a:solidFill>
                      <a:srgbClr val="000000"/>
                    </a:solidFill>
                    <a:latin typeface="+mn-lt"/>
                  </a:rPr>
                  <a:t>Nu</a:t>
                </a:r>
                <a:endParaRPr sz="11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95833875"/>
        <c:crosses val="autoZero"/>
        <c:crossBetween val="midCat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'Nu-Comparison'!$H$2</c:f>
              <c:strCache>
                <c:ptCount val="1"/>
                <c:pt idx="0">
                  <c:v>Nu-Cubical Plenum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'Nu-Comparison'!$G$3:$G$42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'Nu-Comparison'!$H$3:$H$42</c:f>
              <c:numCache>
                <c:formatCode>0.00E+00</c:formatCode>
                <c:ptCount val="40"/>
                <c:pt idx="0">
                  <c:v>46.6</c:v>
                </c:pt>
                <c:pt idx="1">
                  <c:v>46.5</c:v>
                </c:pt>
                <c:pt idx="2">
                  <c:v>51.2</c:v>
                </c:pt>
                <c:pt idx="3">
                  <c:v>56.1</c:v>
                </c:pt>
                <c:pt idx="4">
                  <c:v>61.7</c:v>
                </c:pt>
                <c:pt idx="5">
                  <c:v>68.4</c:v>
                </c:pt>
                <c:pt idx="6">
                  <c:v>77.1</c:v>
                </c:pt>
                <c:pt idx="7">
                  <c:v>88.3</c:v>
                </c:pt>
                <c:pt idx="8">
                  <c:v>101</c:v>
                </c:pt>
                <c:pt idx="9">
                  <c:v>114</c:v>
                </c:pt>
                <c:pt idx="10">
                  <c:v>126</c:v>
                </c:pt>
                <c:pt idx="11">
                  <c:v>137</c:v>
                </c:pt>
                <c:pt idx="12">
                  <c:v>150</c:v>
                </c:pt>
                <c:pt idx="13">
                  <c:v>164</c:v>
                </c:pt>
                <c:pt idx="14">
                  <c:v>179</c:v>
                </c:pt>
                <c:pt idx="15">
                  <c:v>193</c:v>
                </c:pt>
                <c:pt idx="16">
                  <c:v>203</c:v>
                </c:pt>
                <c:pt idx="17">
                  <c:v>209</c:v>
                </c:pt>
                <c:pt idx="18">
                  <c:v>204</c:v>
                </c:pt>
                <c:pt idx="19">
                  <c:v>199</c:v>
                </c:pt>
                <c:pt idx="20">
                  <c:v>197</c:v>
                </c:pt>
                <c:pt idx="21">
                  <c:v>201</c:v>
                </c:pt>
                <c:pt idx="22">
                  <c:v>208</c:v>
                </c:pt>
                <c:pt idx="23">
                  <c:v>204</c:v>
                </c:pt>
                <c:pt idx="24">
                  <c:v>194</c:v>
                </c:pt>
                <c:pt idx="25">
                  <c:v>181</c:v>
                </c:pt>
                <c:pt idx="26">
                  <c:v>166</c:v>
                </c:pt>
                <c:pt idx="27">
                  <c:v>151</c:v>
                </c:pt>
                <c:pt idx="28">
                  <c:v>138</c:v>
                </c:pt>
                <c:pt idx="29">
                  <c:v>127</c:v>
                </c:pt>
                <c:pt idx="30">
                  <c:v>116</c:v>
                </c:pt>
                <c:pt idx="31">
                  <c:v>103</c:v>
                </c:pt>
                <c:pt idx="32">
                  <c:v>89.7</c:v>
                </c:pt>
                <c:pt idx="33">
                  <c:v>78.2</c:v>
                </c:pt>
                <c:pt idx="34">
                  <c:v>69.1</c:v>
                </c:pt>
                <c:pt idx="35">
                  <c:v>62.2</c:v>
                </c:pt>
                <c:pt idx="36">
                  <c:v>56.6</c:v>
                </c:pt>
                <c:pt idx="37">
                  <c:v>51.5</c:v>
                </c:pt>
                <c:pt idx="38">
                  <c:v>46.8</c:v>
                </c:pt>
                <c:pt idx="39">
                  <c:v>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'Nu-Comparison'!$I$2</c:f>
              <c:strCache>
                <c:ptCount val="1"/>
                <c:pt idx="0">
                  <c:v>Nu-Concave Plenum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'Nu-Comparison'!$G$3:$G$42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'Nu-Comparison'!$I$3:$I$42</c:f>
              <c:numCache>
                <c:formatCode>0.00E+00</c:formatCode>
                <c:ptCount val="40"/>
                <c:pt idx="0">
                  <c:v>79.5</c:v>
                </c:pt>
                <c:pt idx="1">
                  <c:v>73.8</c:v>
                </c:pt>
                <c:pt idx="2">
                  <c:v>78.2</c:v>
                </c:pt>
                <c:pt idx="3">
                  <c:v>82.5</c:v>
                </c:pt>
                <c:pt idx="4">
                  <c:v>86.6</c:v>
                </c:pt>
                <c:pt idx="5">
                  <c:v>90.5</c:v>
                </c:pt>
                <c:pt idx="6">
                  <c:v>94.4</c:v>
                </c:pt>
                <c:pt idx="7">
                  <c:v>98.3</c:v>
                </c:pt>
                <c:pt idx="8">
                  <c:v>102</c:v>
                </c:pt>
                <c:pt idx="9">
                  <c:v>107</c:v>
                </c:pt>
                <c:pt idx="10">
                  <c:v>112</c:v>
                </c:pt>
                <c:pt idx="11">
                  <c:v>117</c:v>
                </c:pt>
                <c:pt idx="12">
                  <c:v>125</c:v>
                </c:pt>
                <c:pt idx="13">
                  <c:v>134</c:v>
                </c:pt>
                <c:pt idx="14">
                  <c:v>147</c:v>
                </c:pt>
                <c:pt idx="15">
                  <c:v>161</c:v>
                </c:pt>
                <c:pt idx="16">
                  <c:v>172</c:v>
                </c:pt>
                <c:pt idx="17">
                  <c:v>180</c:v>
                </c:pt>
                <c:pt idx="18">
                  <c:v>179</c:v>
                </c:pt>
                <c:pt idx="19">
                  <c:v>176</c:v>
                </c:pt>
                <c:pt idx="20">
                  <c:v>180</c:v>
                </c:pt>
                <c:pt idx="21">
                  <c:v>178</c:v>
                </c:pt>
                <c:pt idx="22">
                  <c:v>178</c:v>
                </c:pt>
                <c:pt idx="23">
                  <c:v>175</c:v>
                </c:pt>
                <c:pt idx="24">
                  <c:v>165</c:v>
                </c:pt>
                <c:pt idx="25">
                  <c:v>153</c:v>
                </c:pt>
                <c:pt idx="26">
                  <c:v>141</c:v>
                </c:pt>
                <c:pt idx="27">
                  <c:v>131</c:v>
                </c:pt>
                <c:pt idx="28">
                  <c:v>122</c:v>
                </c:pt>
                <c:pt idx="29">
                  <c:v>116</c:v>
                </c:pt>
                <c:pt idx="30">
                  <c:v>110</c:v>
                </c:pt>
                <c:pt idx="31">
                  <c:v>105</c:v>
                </c:pt>
                <c:pt idx="32">
                  <c:v>100</c:v>
                </c:pt>
                <c:pt idx="33">
                  <c:v>96.1</c:v>
                </c:pt>
                <c:pt idx="34">
                  <c:v>92.1</c:v>
                </c:pt>
                <c:pt idx="35">
                  <c:v>88.1</c:v>
                </c:pt>
                <c:pt idx="36">
                  <c:v>83.9</c:v>
                </c:pt>
                <c:pt idx="37">
                  <c:v>79.7</c:v>
                </c:pt>
                <c:pt idx="38">
                  <c:v>75.3</c:v>
                </c:pt>
                <c:pt idx="39">
                  <c:v>81.1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'Nu-Comparison'!$J$2</c:f>
              <c:strCache>
                <c:ptCount val="1"/>
                <c:pt idx="0">
                  <c:v>Nu-cylindrical Plenum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'Nu-Comparison'!$G$3:$G$42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'Nu-Comparison'!$J$3:$J$42</c:f>
              <c:numCache>
                <c:formatCode>0.00E+00</c:formatCode>
                <c:ptCount val="40"/>
                <c:pt idx="0">
                  <c:v>62.1</c:v>
                </c:pt>
                <c:pt idx="1">
                  <c:v>64.5</c:v>
                </c:pt>
                <c:pt idx="2">
                  <c:v>67.9</c:v>
                </c:pt>
                <c:pt idx="3">
                  <c:v>71.7</c:v>
                </c:pt>
                <c:pt idx="4">
                  <c:v>75.8</c:v>
                </c:pt>
                <c:pt idx="5">
                  <c:v>80.1</c:v>
                </c:pt>
                <c:pt idx="6">
                  <c:v>84.6</c:v>
                </c:pt>
                <c:pt idx="7">
                  <c:v>89.1</c:v>
                </c:pt>
                <c:pt idx="8">
                  <c:v>93.5</c:v>
                </c:pt>
                <c:pt idx="9">
                  <c:v>97.1</c:v>
                </c:pt>
                <c:pt idx="10">
                  <c:v>100</c:v>
                </c:pt>
                <c:pt idx="11">
                  <c:v>102</c:v>
                </c:pt>
                <c:pt idx="12">
                  <c:v>104</c:v>
                </c:pt>
                <c:pt idx="13">
                  <c:v>105</c:v>
                </c:pt>
                <c:pt idx="14">
                  <c:v>107</c:v>
                </c:pt>
                <c:pt idx="15">
                  <c:v>113</c:v>
                </c:pt>
                <c:pt idx="16">
                  <c:v>120</c:v>
                </c:pt>
                <c:pt idx="17">
                  <c:v>121</c:v>
                </c:pt>
                <c:pt idx="18">
                  <c:v>116</c:v>
                </c:pt>
                <c:pt idx="19">
                  <c:v>113</c:v>
                </c:pt>
                <c:pt idx="20">
                  <c:v>112</c:v>
                </c:pt>
                <c:pt idx="21">
                  <c:v>119</c:v>
                </c:pt>
                <c:pt idx="22">
                  <c:v>124</c:v>
                </c:pt>
                <c:pt idx="23">
                  <c:v>123</c:v>
                </c:pt>
                <c:pt idx="24">
                  <c:v>115</c:v>
                </c:pt>
                <c:pt idx="25">
                  <c:v>110</c:v>
                </c:pt>
                <c:pt idx="26">
                  <c:v>107</c:v>
                </c:pt>
                <c:pt idx="27">
                  <c:v>105</c:v>
                </c:pt>
                <c:pt idx="28">
                  <c:v>104</c:v>
                </c:pt>
                <c:pt idx="29">
                  <c:v>101</c:v>
                </c:pt>
                <c:pt idx="30">
                  <c:v>97.8</c:v>
                </c:pt>
                <c:pt idx="31">
                  <c:v>94</c:v>
                </c:pt>
                <c:pt idx="32">
                  <c:v>89.5</c:v>
                </c:pt>
                <c:pt idx="33">
                  <c:v>84.8</c:v>
                </c:pt>
                <c:pt idx="34">
                  <c:v>80.2</c:v>
                </c:pt>
                <c:pt idx="35">
                  <c:v>75.8</c:v>
                </c:pt>
                <c:pt idx="36">
                  <c:v>71.6</c:v>
                </c:pt>
                <c:pt idx="37">
                  <c:v>67.8</c:v>
                </c:pt>
                <c:pt idx="38">
                  <c:v>64.2</c:v>
                </c:pt>
                <c:pt idx="39">
                  <c:v>61.8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55704"/>
        <c:axId val="352817837"/>
      </c:scatterChart>
      <c:valAx>
        <c:axId val="58735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817837"/>
        <c:crosses val="autoZero"/>
        <c:crossBetween val="midCat"/>
      </c:valAx>
      <c:valAx>
        <c:axId val="352817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35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Wall Temp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'Nu-01'!$G$2:$G$41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'Nu-01'!$H$2:$H$41</c:f>
              <c:numCache>
                <c:formatCode>0.00E+00</c:formatCode>
                <c:ptCount val="40"/>
                <c:pt idx="0">
                  <c:v>500.804443</c:v>
                </c:pt>
                <c:pt idx="1">
                  <c:v>501.459534</c:v>
                </c:pt>
                <c:pt idx="2">
                  <c:v>484.015656</c:v>
                </c:pt>
                <c:pt idx="3">
                  <c:v>468.744263</c:v>
                </c:pt>
                <c:pt idx="4">
                  <c:v>454.672882</c:v>
                </c:pt>
                <c:pt idx="5">
                  <c:v>440.640564</c:v>
                </c:pt>
                <c:pt idx="6">
                  <c:v>426.029602</c:v>
                </c:pt>
                <c:pt idx="7">
                  <c:v>411.52356</c:v>
                </c:pt>
                <c:pt idx="8">
                  <c:v>398.645355</c:v>
                </c:pt>
                <c:pt idx="9">
                  <c:v>388.855042</c:v>
                </c:pt>
                <c:pt idx="10">
                  <c:v>381.903229</c:v>
                </c:pt>
                <c:pt idx="11">
                  <c:v>376.179993</c:v>
                </c:pt>
                <c:pt idx="12">
                  <c:v>370.61792</c:v>
                </c:pt>
                <c:pt idx="13">
                  <c:v>365.287476</c:v>
                </c:pt>
                <c:pt idx="14">
                  <c:v>360.757629</c:v>
                </c:pt>
                <c:pt idx="15">
                  <c:v>357.323883</c:v>
                </c:pt>
                <c:pt idx="16">
                  <c:v>354.988953</c:v>
                </c:pt>
                <c:pt idx="17">
                  <c:v>353.886292</c:v>
                </c:pt>
                <c:pt idx="18">
                  <c:v>354.93985</c:v>
                </c:pt>
                <c:pt idx="19">
                  <c:v>355.969421</c:v>
                </c:pt>
                <c:pt idx="20">
                  <c:v>356.502197</c:v>
                </c:pt>
                <c:pt idx="21">
                  <c:v>355.408051</c:v>
                </c:pt>
                <c:pt idx="22">
                  <c:v>353.989838</c:v>
                </c:pt>
                <c:pt idx="23">
                  <c:v>354.85022</c:v>
                </c:pt>
                <c:pt idx="24">
                  <c:v>357.03717</c:v>
                </c:pt>
                <c:pt idx="25">
                  <c:v>360.35791</c:v>
                </c:pt>
                <c:pt idx="26">
                  <c:v>364.761902</c:v>
                </c:pt>
                <c:pt idx="27">
                  <c:v>369.983887</c:v>
                </c:pt>
                <c:pt idx="28">
                  <c:v>375.501038</c:v>
                </c:pt>
                <c:pt idx="29">
                  <c:v>381.149292</c:v>
                </c:pt>
                <c:pt idx="30">
                  <c:v>387.856628</c:v>
                </c:pt>
                <c:pt idx="31">
                  <c:v>397.287048</c:v>
                </c:pt>
                <c:pt idx="32">
                  <c:v>409.942963</c:v>
                </c:pt>
                <c:pt idx="33">
                  <c:v>424.434998</c:v>
                </c:pt>
                <c:pt idx="34">
                  <c:v>439.278473</c:v>
                </c:pt>
                <c:pt idx="35">
                  <c:v>453.495819</c:v>
                </c:pt>
                <c:pt idx="36">
                  <c:v>467.564789</c:v>
                </c:pt>
                <c:pt idx="37">
                  <c:v>482.819885</c:v>
                </c:pt>
                <c:pt idx="38">
                  <c:v>500.141174</c:v>
                </c:pt>
                <c:pt idx="39">
                  <c:v>499.451233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0313"/>
        <c:axId val="246741594"/>
      </c:scatterChart>
      <c:valAx>
        <c:axId val="18639031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6741594"/>
        <c:crosses val="autoZero"/>
        <c:crossBetween val="midCat"/>
      </c:valAx>
      <c:valAx>
        <c:axId val="246741594"/>
        <c:scaling>
          <c:orientation val="minMax"/>
          <c:max val="5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Temp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6390313"/>
        <c:crosses val="autoZero"/>
        <c:crossBetween val="midCat"/>
        <c:majorUnit val="40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"Nu"</c:f>
              <c:strCache>
                <c:ptCount val="1"/>
                <c:pt idx="0">
                  <c:v>Nu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'Nu-01'!$G$2:$G$41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'Nu-01'!$J$2:$J$41</c:f>
              <c:numCache>
                <c:formatCode>0.00E+00</c:formatCode>
                <c:ptCount val="40"/>
                <c:pt idx="0">
                  <c:v>46.6348954171478</c:v>
                </c:pt>
                <c:pt idx="1">
                  <c:v>46.4739864565596</c:v>
                </c:pt>
                <c:pt idx="2">
                  <c:v>51.1759176426804</c:v>
                </c:pt>
                <c:pt idx="3">
                  <c:v>56.1492302888888</c:v>
                </c:pt>
                <c:pt idx="4">
                  <c:v>61.67157107917</c:v>
                </c:pt>
                <c:pt idx="5">
                  <c:v>68.377951384068</c:v>
                </c:pt>
                <c:pt idx="6">
                  <c:v>77.1088010230492</c:v>
                </c:pt>
                <c:pt idx="7">
                  <c:v>88.3027927724424</c:v>
                </c:pt>
                <c:pt idx="8">
                  <c:v>101.367033447847</c:v>
                </c:pt>
                <c:pt idx="9">
                  <c:v>114.212990936756</c:v>
                </c:pt>
                <c:pt idx="10">
                  <c:v>125.506744672634</c:v>
                </c:pt>
                <c:pt idx="11">
                  <c:v>136.629457543681</c:v>
                </c:pt>
                <c:pt idx="12">
                  <c:v>149.505936701339</c:v>
                </c:pt>
                <c:pt idx="13">
                  <c:v>164.349864608362</c:v>
                </c:pt>
                <c:pt idx="14">
                  <c:v>179.494609306008</c:v>
                </c:pt>
                <c:pt idx="15">
                  <c:v>192.974192759716</c:v>
                </c:pt>
                <c:pt idx="16">
                  <c:v>203.358892107047</c:v>
                </c:pt>
                <c:pt idx="17">
                  <c:v>208.661696129911</c:v>
                </c:pt>
                <c:pt idx="18">
                  <c:v>203.589292804768</c:v>
                </c:pt>
                <c:pt idx="19">
                  <c:v>198.86510152487</c:v>
                </c:pt>
                <c:pt idx="20">
                  <c:v>196.505516462028</c:v>
                </c:pt>
                <c:pt idx="21">
                  <c:v>201.413420829078</c:v>
                </c:pt>
                <c:pt idx="22">
                  <c:v>208.151996517767</c:v>
                </c:pt>
                <c:pt idx="23">
                  <c:v>204.011202989597</c:v>
                </c:pt>
                <c:pt idx="24">
                  <c:v>194.191878846431</c:v>
                </c:pt>
                <c:pt idx="25">
                  <c:v>180.966112201378</c:v>
                </c:pt>
                <c:pt idx="26">
                  <c:v>165.974675092789</c:v>
                </c:pt>
                <c:pt idx="27">
                  <c:v>151.129530169252</c:v>
                </c:pt>
                <c:pt idx="28">
                  <c:v>138.08115936653</c:v>
                </c:pt>
                <c:pt idx="29">
                  <c:v>126.867278703063</c:v>
                </c:pt>
                <c:pt idx="30">
                  <c:v>115.708360613122</c:v>
                </c:pt>
                <c:pt idx="31">
                  <c:v>102.973898829666</c:v>
                </c:pt>
                <c:pt idx="32">
                  <c:v>89.7220212061813</c:v>
                </c:pt>
                <c:pt idx="33">
                  <c:v>78.1985161356117</c:v>
                </c:pt>
                <c:pt idx="34">
                  <c:v>69.1074165005459</c:v>
                </c:pt>
                <c:pt idx="35">
                  <c:v>62.183152921262</c:v>
                </c:pt>
                <c:pt idx="36">
                  <c:v>56.5738553447773</c:v>
                </c:pt>
                <c:pt idx="37">
                  <c:v>51.5333216802751</c:v>
                </c:pt>
                <c:pt idx="38">
                  <c:v>46.7989523167216</c:v>
                </c:pt>
                <c:pt idx="39">
                  <c:v>46.970835755785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180716"/>
        <c:axId val="1851850291"/>
      </c:scatterChart>
      <c:valAx>
        <c:axId val="194618071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851850291"/>
        <c:crosses val="autoZero"/>
        <c:crossBetween val="midCat"/>
      </c:valAx>
      <c:valAx>
        <c:axId val="185185029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Nu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461807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'Cp-01'!$B$2:$B$41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'Cp-01'!$D$2:$D$41</c:f>
              <c:numCache>
                <c:formatCode>0.00E+00</c:formatCode>
                <c:ptCount val="40"/>
                <c:pt idx="0">
                  <c:v>-0.000537212199169117</c:v>
                </c:pt>
                <c:pt idx="1">
                  <c:v>-0.00145529864957064</c:v>
                </c:pt>
                <c:pt idx="2">
                  <c:v>-0.00168713731033466</c:v>
                </c:pt>
                <c:pt idx="3">
                  <c:v>-0.00144338853141581</c:v>
                </c:pt>
                <c:pt idx="4">
                  <c:v>-0.0011304875928468</c:v>
                </c:pt>
                <c:pt idx="5">
                  <c:v>-0.000888889211901161</c:v>
                </c:pt>
                <c:pt idx="6">
                  <c:v>-0.000575237347327599</c:v>
                </c:pt>
                <c:pt idx="7">
                  <c:v>-0.000129791242842259</c:v>
                </c:pt>
                <c:pt idx="8">
                  <c:v>0.00047994988453925</c:v>
                </c:pt>
                <c:pt idx="9">
                  <c:v>0.0014256709067684</c:v>
                </c:pt>
                <c:pt idx="10">
                  <c:v>0.00302730799040609</c:v>
                </c:pt>
                <c:pt idx="11">
                  <c:v>0.00584311482902784</c:v>
                </c:pt>
                <c:pt idx="12">
                  <c:v>0.0114767869902038</c:v>
                </c:pt>
                <c:pt idx="13">
                  <c:v>0.0264852687751039</c:v>
                </c:pt>
                <c:pt idx="14">
                  <c:v>0.0704705087443688</c:v>
                </c:pt>
                <c:pt idx="15">
                  <c:v>0.183356189455846</c:v>
                </c:pt>
                <c:pt idx="16">
                  <c:v>0.419582196382078</c:v>
                </c:pt>
                <c:pt idx="17">
                  <c:v>0.826994545277318</c:v>
                </c:pt>
                <c:pt idx="18">
                  <c:v>1.39279108205445</c:v>
                </c:pt>
                <c:pt idx="19">
                  <c:v>1.86475029425812</c:v>
                </c:pt>
                <c:pt idx="20">
                  <c:v>1.85071505200275</c:v>
                </c:pt>
                <c:pt idx="21">
                  <c:v>1.37483671630228</c:v>
                </c:pt>
                <c:pt idx="22">
                  <c:v>0.814477887358629</c:v>
                </c:pt>
                <c:pt idx="23">
                  <c:v>0.409960616021537</c:v>
                </c:pt>
                <c:pt idx="24">
                  <c:v>0.176190172016888</c:v>
                </c:pt>
                <c:pt idx="25">
                  <c:v>0.0665228350619257</c:v>
                </c:pt>
                <c:pt idx="26">
                  <c:v>0.0249335992232055</c:v>
                </c:pt>
                <c:pt idx="27">
                  <c:v>0.0109544918411724</c:v>
                </c:pt>
                <c:pt idx="28">
                  <c:v>0.00561258990245886</c:v>
                </c:pt>
                <c:pt idx="29">
                  <c:v>0.00287836930997649</c:v>
                </c:pt>
                <c:pt idx="30">
                  <c:v>0.00134450310627898</c:v>
                </c:pt>
                <c:pt idx="31">
                  <c:v>0.000436063230448539</c:v>
                </c:pt>
                <c:pt idx="32">
                  <c:v>-0.000141166506695718</c:v>
                </c:pt>
                <c:pt idx="33">
                  <c:v>-0.000586670627327334</c:v>
                </c:pt>
                <c:pt idx="34">
                  <c:v>-0.000918237316271623</c:v>
                </c:pt>
                <c:pt idx="35">
                  <c:v>-0.00117609145680038</c:v>
                </c:pt>
                <c:pt idx="36">
                  <c:v>-0.00146443984717706</c:v>
                </c:pt>
                <c:pt idx="37">
                  <c:v>-0.0016803032352562</c:v>
                </c:pt>
                <c:pt idx="38">
                  <c:v>-0.00145276917194758</c:v>
                </c:pt>
                <c:pt idx="39">
                  <c:v>-0.000532505172645872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45345"/>
        <c:axId val="99384750"/>
      </c:scatterChart>
      <c:valAx>
        <c:axId val="1931145345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9384750"/>
        <c:crosses val="autoZero"/>
        <c:crossBetween val="midCat"/>
      </c:valAx>
      <c:valAx>
        <c:axId val="9938475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3114534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'Cp-01'!$F$2:$F$41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'Cp-01'!$H$2:$H$41</c:f>
              <c:numCache>
                <c:formatCode>0.00E+00</c:formatCode>
                <c:ptCount val="40"/>
                <c:pt idx="0">
                  <c:v>-0.000522014657393149</c:v>
                </c:pt>
                <c:pt idx="1">
                  <c:v>-0.0014416576219005</c:v>
                </c:pt>
                <c:pt idx="2">
                  <c:v>-0.00168483979111989</c:v>
                </c:pt>
                <c:pt idx="3">
                  <c:v>-0.00147258753794964</c:v>
                </c:pt>
                <c:pt idx="4">
                  <c:v>-0.00117596135228855</c:v>
                </c:pt>
                <c:pt idx="5">
                  <c:v>-0.000922582886599366</c:v>
                </c:pt>
                <c:pt idx="6">
                  <c:v>-0.000643964832920317</c:v>
                </c:pt>
                <c:pt idx="7">
                  <c:v>-0.000202764834792472</c:v>
                </c:pt>
                <c:pt idx="8">
                  <c:v>0.00039477805986981</c:v>
                </c:pt>
                <c:pt idx="9">
                  <c:v>0.00130427957202146</c:v>
                </c:pt>
                <c:pt idx="10">
                  <c:v>0.00286172585809786</c:v>
                </c:pt>
                <c:pt idx="11">
                  <c:v>0.00560863566951441</c:v>
                </c:pt>
                <c:pt idx="12">
                  <c:v>0.0110316582074375</c:v>
                </c:pt>
                <c:pt idx="13">
                  <c:v>0.0254093630965133</c:v>
                </c:pt>
                <c:pt idx="14">
                  <c:v>0.0677041828917372</c:v>
                </c:pt>
                <c:pt idx="15">
                  <c:v>0.176031178880829</c:v>
                </c:pt>
                <c:pt idx="16">
                  <c:v>0.402355301513669</c:v>
                </c:pt>
                <c:pt idx="17">
                  <c:v>0.79840670952264</c:v>
                </c:pt>
                <c:pt idx="18">
                  <c:v>1.35504133947547</c:v>
                </c:pt>
                <c:pt idx="19">
                  <c:v>1.84490414216423</c:v>
                </c:pt>
                <c:pt idx="20">
                  <c:v>1.86796567407004</c:v>
                </c:pt>
                <c:pt idx="21">
                  <c:v>1.40724639579216</c:v>
                </c:pt>
                <c:pt idx="22">
                  <c:v>0.847265835952179</c:v>
                </c:pt>
                <c:pt idx="23">
                  <c:v>0.429768507965754</c:v>
                </c:pt>
                <c:pt idx="24">
                  <c:v>0.186953998227152</c:v>
                </c:pt>
                <c:pt idx="25">
                  <c:v>0.0714553161898869</c:v>
                </c:pt>
                <c:pt idx="26">
                  <c:v>0.0268081306957888</c:v>
                </c:pt>
                <c:pt idx="27">
                  <c:v>0.0116161039044635</c:v>
                </c:pt>
                <c:pt idx="28">
                  <c:v>0.00593151958396699</c:v>
                </c:pt>
                <c:pt idx="29">
                  <c:v>0.00306742247065226</c:v>
                </c:pt>
                <c:pt idx="30">
                  <c:v>0.00144310727663171</c:v>
                </c:pt>
                <c:pt idx="31">
                  <c:v>0.000483263871322885</c:v>
                </c:pt>
                <c:pt idx="32">
                  <c:v>-0.000115852141791807</c:v>
                </c:pt>
                <c:pt idx="33">
                  <c:v>-0.000577920586982837</c:v>
                </c:pt>
                <c:pt idx="34">
                  <c:v>-0.000879485402072759</c:v>
                </c:pt>
                <c:pt idx="35">
                  <c:v>-0.0011288736532032</c:v>
                </c:pt>
                <c:pt idx="36">
                  <c:v>-0.00145763303678646</c:v>
                </c:pt>
                <c:pt idx="37">
                  <c:v>-0.00169099480862166</c:v>
                </c:pt>
                <c:pt idx="38">
                  <c:v>-0.00145435316878292</c:v>
                </c:pt>
                <c:pt idx="39">
                  <c:v>-0.000535713319162651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64092"/>
        <c:axId val="929952713"/>
      </c:scatterChart>
      <c:valAx>
        <c:axId val="23266409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9952713"/>
        <c:crosses val="autoZero"/>
        <c:crossBetween val="midCat"/>
      </c:valAx>
      <c:valAx>
        <c:axId val="92995271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2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26640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'Cp-02'!$B$2:$B$41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'Cp-02'!$D$2:$D$41</c:f>
              <c:numCache>
                <c:formatCode>0.00E+00</c:formatCode>
                <c:ptCount val="40"/>
                <c:pt idx="0">
                  <c:v>-0.000458107385172538</c:v>
                </c:pt>
                <c:pt idx="1">
                  <c:v>-0.000992310552996798</c:v>
                </c:pt>
                <c:pt idx="2">
                  <c:v>-0.00114892813936529</c:v>
                </c:pt>
                <c:pt idx="3">
                  <c:v>-0.000535243259259226</c:v>
                </c:pt>
                <c:pt idx="4">
                  <c:v>-0.000110661984715496</c:v>
                </c:pt>
                <c:pt idx="5">
                  <c:v>0.000294141896698521</c:v>
                </c:pt>
                <c:pt idx="6">
                  <c:v>0.000816741192992569</c:v>
                </c:pt>
                <c:pt idx="7">
                  <c:v>0.00150952880100531</c:v>
                </c:pt>
                <c:pt idx="8">
                  <c:v>0.00240199573530065</c:v>
                </c:pt>
                <c:pt idx="9">
                  <c:v>0.00338707088383952</c:v>
                </c:pt>
                <c:pt idx="10">
                  <c:v>0.00459026399494493</c:v>
                </c:pt>
                <c:pt idx="11">
                  <c:v>0.0069361892029011</c:v>
                </c:pt>
                <c:pt idx="12">
                  <c:v>0.0118233416971068</c:v>
                </c:pt>
                <c:pt idx="13">
                  <c:v>0.024067675249376</c:v>
                </c:pt>
                <c:pt idx="14">
                  <c:v>0.068835362179097</c:v>
                </c:pt>
                <c:pt idx="15">
                  <c:v>0.193398678389114</c:v>
                </c:pt>
                <c:pt idx="16">
                  <c:v>0.456864451001233</c:v>
                </c:pt>
                <c:pt idx="17">
                  <c:v>0.841715519080249</c:v>
                </c:pt>
                <c:pt idx="18">
                  <c:v>1.1927766873575</c:v>
                </c:pt>
                <c:pt idx="19">
                  <c:v>1.33570147538119</c:v>
                </c:pt>
                <c:pt idx="20">
                  <c:v>1.31659653221779</c:v>
                </c:pt>
                <c:pt idx="21">
                  <c:v>1.09728603344016</c:v>
                </c:pt>
                <c:pt idx="22">
                  <c:v>0.68269170550828</c:v>
                </c:pt>
                <c:pt idx="23">
                  <c:v>0.324402226237181</c:v>
                </c:pt>
                <c:pt idx="24">
                  <c:v>0.129658099019259</c:v>
                </c:pt>
                <c:pt idx="25">
                  <c:v>0.0433169297135113</c:v>
                </c:pt>
                <c:pt idx="26">
                  <c:v>0.0170027599845529</c:v>
                </c:pt>
                <c:pt idx="27">
                  <c:v>0.00877420841413919</c:v>
                </c:pt>
                <c:pt idx="28">
                  <c:v>0.0059133179874101</c:v>
                </c:pt>
                <c:pt idx="29">
                  <c:v>0.00427106875765237</c:v>
                </c:pt>
                <c:pt idx="30">
                  <c:v>0.00312220665647052</c:v>
                </c:pt>
                <c:pt idx="31">
                  <c:v>0.00232498816498606</c:v>
                </c:pt>
                <c:pt idx="32">
                  <c:v>0.00179247850352597</c:v>
                </c:pt>
                <c:pt idx="33">
                  <c:v>0.00116062798477714</c:v>
                </c:pt>
                <c:pt idx="34">
                  <c:v>0.000692217324785277</c:v>
                </c:pt>
                <c:pt idx="35">
                  <c:v>0.000250843801044588</c:v>
                </c:pt>
                <c:pt idx="36">
                  <c:v>-0.000386282261317483</c:v>
                </c:pt>
                <c:pt idx="37">
                  <c:v>-0.000834585461925427</c:v>
                </c:pt>
                <c:pt idx="38">
                  <c:v>-0.000713761936107088</c:v>
                </c:pt>
                <c:pt idx="39">
                  <c:v>-0.000402491396957171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241865"/>
        <c:axId val="1112836819"/>
      </c:scatterChart>
      <c:valAx>
        <c:axId val="1320241865"/>
        <c:scaling>
          <c:orientation val="minMax"/>
          <c:min val="0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112836819"/>
        <c:crosses val="autoZero"/>
        <c:crossBetween val="midCat"/>
      </c:valAx>
      <c:valAx>
        <c:axId val="11128368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2024186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tx>
            <c:strRef>
              <c:f>"Cp"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'Cp-02'!$F$2:$F$41</c:f>
              <c:numCache>
                <c:formatCode>0.00E+00</c:formatCode>
                <c:ptCount val="40"/>
                <c:pt idx="0">
                  <c:v>1.07102096e-6</c:v>
                </c:pt>
                <c:pt idx="1">
                  <c:v>0.2051292685</c:v>
                </c:pt>
                <c:pt idx="2">
                  <c:v>0.410257466</c:v>
                </c:pt>
                <c:pt idx="3">
                  <c:v>0.61538564</c:v>
                </c:pt>
                <c:pt idx="4">
                  <c:v>0.820513815</c:v>
                </c:pt>
                <c:pt idx="5">
                  <c:v>1.02564199</c:v>
                </c:pt>
                <c:pt idx="6">
                  <c:v>1.230770165</c:v>
                </c:pt>
                <c:pt idx="7">
                  <c:v>1.43589834</c:v>
                </c:pt>
                <c:pt idx="8">
                  <c:v>1.64102651</c:v>
                </c:pt>
                <c:pt idx="9">
                  <c:v>1.84615478</c:v>
                </c:pt>
                <c:pt idx="10">
                  <c:v>2.051283045</c:v>
                </c:pt>
                <c:pt idx="11">
                  <c:v>2.256411315</c:v>
                </c:pt>
                <c:pt idx="12">
                  <c:v>2.46153958</c:v>
                </c:pt>
                <c:pt idx="13">
                  <c:v>2.66666785</c:v>
                </c:pt>
                <c:pt idx="14">
                  <c:v>2.871796115</c:v>
                </c:pt>
                <c:pt idx="15">
                  <c:v>3.076924385</c:v>
                </c:pt>
                <c:pt idx="16">
                  <c:v>3.28205265</c:v>
                </c:pt>
                <c:pt idx="17">
                  <c:v>3.48718092</c:v>
                </c:pt>
                <c:pt idx="18">
                  <c:v>3.692309185</c:v>
                </c:pt>
                <c:pt idx="19">
                  <c:v>3.897437455</c:v>
                </c:pt>
                <c:pt idx="20">
                  <c:v>4.10256572</c:v>
                </c:pt>
                <c:pt idx="21">
                  <c:v>4.30769399</c:v>
                </c:pt>
                <c:pt idx="22">
                  <c:v>4.512822255</c:v>
                </c:pt>
                <c:pt idx="23">
                  <c:v>4.717950525</c:v>
                </c:pt>
                <c:pt idx="24">
                  <c:v>4.92307879</c:v>
                </c:pt>
                <c:pt idx="25">
                  <c:v>5.12820705</c:v>
                </c:pt>
                <c:pt idx="26">
                  <c:v>5.33333535</c:v>
                </c:pt>
                <c:pt idx="27">
                  <c:v>5.5384636</c:v>
                </c:pt>
                <c:pt idx="28">
                  <c:v>5.74359185</c:v>
                </c:pt>
                <c:pt idx="29">
                  <c:v>5.94872015</c:v>
                </c:pt>
                <c:pt idx="30">
                  <c:v>6.1538484</c:v>
                </c:pt>
                <c:pt idx="31">
                  <c:v>6.35897665</c:v>
                </c:pt>
                <c:pt idx="32">
                  <c:v>6.56410455</c:v>
                </c:pt>
                <c:pt idx="33">
                  <c:v>6.76923245</c:v>
                </c:pt>
                <c:pt idx="34">
                  <c:v>6.97436035</c:v>
                </c:pt>
                <c:pt idx="35">
                  <c:v>7.17948825</c:v>
                </c:pt>
                <c:pt idx="36">
                  <c:v>7.38461615</c:v>
                </c:pt>
                <c:pt idx="37">
                  <c:v>7.58974405</c:v>
                </c:pt>
                <c:pt idx="38">
                  <c:v>7.79487195</c:v>
                </c:pt>
                <c:pt idx="39">
                  <c:v>7.9999998</c:v>
                </c:pt>
              </c:numCache>
            </c:numRef>
          </c:xVal>
          <c:yVal>
            <c:numRef>
              <c:f>'Cp-02'!$H$2:$H$41</c:f>
              <c:numCache>
                <c:formatCode>0.00E+00</c:formatCode>
                <c:ptCount val="40"/>
                <c:pt idx="0">
                  <c:v>-0.000395168125501411</c:v>
                </c:pt>
                <c:pt idx="1">
                  <c:v>-0.000642053531849826</c:v>
                </c:pt>
                <c:pt idx="2">
                  <c:v>-0.000724273748342166</c:v>
                </c:pt>
                <c:pt idx="3">
                  <c:v>-0.000185866471828573</c:v>
                </c:pt>
                <c:pt idx="4">
                  <c:v>0.000291124336606646</c:v>
                </c:pt>
                <c:pt idx="5">
                  <c:v>0.000820458770152908</c:v>
                </c:pt>
                <c:pt idx="6">
                  <c:v>0.00122926495463983</c:v>
                </c:pt>
                <c:pt idx="7">
                  <c:v>0.00189056112296274</c:v>
                </c:pt>
                <c:pt idx="8">
                  <c:v>0.00255166955267445</c:v>
                </c:pt>
                <c:pt idx="9">
                  <c:v>0.00330670348585184</c:v>
                </c:pt>
                <c:pt idx="10">
                  <c:v>0.00440720128245635</c:v>
                </c:pt>
                <c:pt idx="11">
                  <c:v>0.00601172255958123</c:v>
                </c:pt>
                <c:pt idx="12">
                  <c:v>0.00832149206593034</c:v>
                </c:pt>
                <c:pt idx="13">
                  <c:v>0.0137531051609422</c:v>
                </c:pt>
                <c:pt idx="14">
                  <c:v>0.0324771782206431</c:v>
                </c:pt>
                <c:pt idx="15">
                  <c:v>0.0874339519303965</c:v>
                </c:pt>
                <c:pt idx="16">
                  <c:v>0.244945233243823</c:v>
                </c:pt>
                <c:pt idx="17">
                  <c:v>0.535046187516882</c:v>
                </c:pt>
                <c:pt idx="18">
                  <c:v>0.944753514493512</c:v>
                </c:pt>
                <c:pt idx="19">
                  <c:v>1.27677519476635</c:v>
                </c:pt>
                <c:pt idx="20">
                  <c:v>1.33234881938277</c:v>
                </c:pt>
                <c:pt idx="21">
                  <c:v>1.06429231513796</c:v>
                </c:pt>
                <c:pt idx="22">
                  <c:v>0.657858518736552</c:v>
                </c:pt>
                <c:pt idx="23">
                  <c:v>0.301693742176777</c:v>
                </c:pt>
                <c:pt idx="24">
                  <c:v>0.107592024946161</c:v>
                </c:pt>
                <c:pt idx="25">
                  <c:v>0.0405019094222656</c:v>
                </c:pt>
                <c:pt idx="26">
                  <c:v>0.0166619010472707</c:v>
                </c:pt>
                <c:pt idx="27">
                  <c:v>0.00971257938465643</c:v>
                </c:pt>
                <c:pt idx="28">
                  <c:v>0.00663635504136453</c:v>
                </c:pt>
                <c:pt idx="29">
                  <c:v>0.0052001230970858</c:v>
                </c:pt>
                <c:pt idx="30">
                  <c:v>0.0038509572788814</c:v>
                </c:pt>
                <c:pt idx="31">
                  <c:v>0.00298918081296981</c:v>
                </c:pt>
                <c:pt idx="32">
                  <c:v>0.00227344457123193</c:v>
                </c:pt>
                <c:pt idx="33">
                  <c:v>0.00168299968539215</c:v>
                </c:pt>
                <c:pt idx="34">
                  <c:v>0.00113592986533508</c:v>
                </c:pt>
                <c:pt idx="35">
                  <c:v>0.000497055342999908</c:v>
                </c:pt>
                <c:pt idx="36">
                  <c:v>-0.000224201430170842</c:v>
                </c:pt>
                <c:pt idx="37">
                  <c:v>-0.000890956469640562</c:v>
                </c:pt>
                <c:pt idx="38">
                  <c:v>-0.000725803922067194</c:v>
                </c:pt>
                <c:pt idx="39">
                  <c:v>-0.000448580852964581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677020"/>
        <c:axId val="818203967"/>
      </c:scatterChart>
      <c:valAx>
        <c:axId val="90267702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z/d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18203967"/>
        <c:crosses val="autoZero"/>
        <c:crossBetween val="midCat"/>
      </c:valAx>
      <c:valAx>
        <c:axId val="81820396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026770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Wall Temp</a:t>
            </a:r>
            <a:endParaRPr sz="1400" b="0" i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"temp"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'Nu-02'!$B$2:$B$41</c:f>
              <c:numCache>
                <c:formatCode>0.00E+00</c:formatCode>
                <c:ptCount val="40"/>
                <c:pt idx="0">
                  <c:v>0</c:v>
                </c:pt>
                <c:pt idx="1">
                  <c:v>0.2051281975</c:v>
                </c:pt>
                <c:pt idx="2">
                  <c:v>0.410256395</c:v>
                </c:pt>
                <c:pt idx="3">
                  <c:v>0.615384615</c:v>
                </c:pt>
                <c:pt idx="4">
                  <c:v>0.82051279</c:v>
                </c:pt>
                <c:pt idx="5">
                  <c:v>1.025640965</c:v>
                </c:pt>
                <c:pt idx="6">
                  <c:v>1.23076914</c:v>
                </c:pt>
                <c:pt idx="7">
                  <c:v>1.435897315</c:v>
                </c:pt>
                <c:pt idx="8">
                  <c:v>1.64102558</c:v>
                </c:pt>
                <c:pt idx="9">
                  <c:v>1.84615385</c:v>
                </c:pt>
                <c:pt idx="10">
                  <c:v>2.051282115</c:v>
                </c:pt>
                <c:pt idx="11">
                  <c:v>2.256410385</c:v>
                </c:pt>
                <c:pt idx="12">
                  <c:v>2.46153865</c:v>
                </c:pt>
                <c:pt idx="13">
                  <c:v>2.66666692</c:v>
                </c:pt>
                <c:pt idx="14">
                  <c:v>2.871795185</c:v>
                </c:pt>
                <c:pt idx="15">
                  <c:v>3.07692345</c:v>
                </c:pt>
                <c:pt idx="16">
                  <c:v>3.282051535</c:v>
                </c:pt>
                <c:pt idx="17">
                  <c:v>3.4871798</c:v>
                </c:pt>
                <c:pt idx="18">
                  <c:v>3.69230807</c:v>
                </c:pt>
                <c:pt idx="19">
                  <c:v>3.897436335</c:v>
                </c:pt>
                <c:pt idx="20">
                  <c:v>4.102564605</c:v>
                </c:pt>
                <c:pt idx="21">
                  <c:v>4.30769287</c:v>
                </c:pt>
                <c:pt idx="22">
                  <c:v>4.51282114</c:v>
                </c:pt>
                <c:pt idx="23">
                  <c:v>4.717949405</c:v>
                </c:pt>
                <c:pt idx="24">
                  <c:v>4.923077675</c:v>
                </c:pt>
                <c:pt idx="25">
                  <c:v>5.12820595</c:v>
                </c:pt>
                <c:pt idx="26">
                  <c:v>5.3333342</c:v>
                </c:pt>
                <c:pt idx="27">
                  <c:v>5.53846245</c:v>
                </c:pt>
                <c:pt idx="28">
                  <c:v>5.74359075</c:v>
                </c:pt>
                <c:pt idx="29">
                  <c:v>5.948719</c:v>
                </c:pt>
                <c:pt idx="30">
                  <c:v>6.1538473</c:v>
                </c:pt>
                <c:pt idx="31">
                  <c:v>6.35897515</c:v>
                </c:pt>
                <c:pt idx="32">
                  <c:v>6.56410305</c:v>
                </c:pt>
                <c:pt idx="33">
                  <c:v>6.76923095</c:v>
                </c:pt>
                <c:pt idx="34">
                  <c:v>6.97435885</c:v>
                </c:pt>
                <c:pt idx="35">
                  <c:v>7.17948675</c:v>
                </c:pt>
                <c:pt idx="36">
                  <c:v>7.38461465</c:v>
                </c:pt>
                <c:pt idx="37">
                  <c:v>7.58974255</c:v>
                </c:pt>
                <c:pt idx="38">
                  <c:v>7.79487045</c:v>
                </c:pt>
                <c:pt idx="39">
                  <c:v>7.99999835</c:v>
                </c:pt>
              </c:numCache>
            </c:numRef>
          </c:xVal>
          <c:yVal>
            <c:numRef>
              <c:f>'Nu-02'!$C$2:$C$41</c:f>
              <c:numCache>
                <c:formatCode>0.00E+00</c:formatCode>
                <c:ptCount val="40"/>
                <c:pt idx="0">
                  <c:v>433.112122</c:v>
                </c:pt>
                <c:pt idx="1">
                  <c:v>440.294983</c:v>
                </c:pt>
                <c:pt idx="2">
                  <c:v>431.556396</c:v>
                </c:pt>
                <c:pt idx="3">
                  <c:v>423.540161</c:v>
                </c:pt>
                <c:pt idx="4">
                  <c:v>416.265625</c:v>
                </c:pt>
                <c:pt idx="5">
                  <c:v>409.894653</c:v>
                </c:pt>
                <c:pt idx="6">
                  <c:v>404.194763</c:v>
                </c:pt>
                <c:pt idx="7">
                  <c:v>399.187836</c:v>
                </c:pt>
                <c:pt idx="8">
                  <c:v>394.652222</c:v>
                </c:pt>
                <c:pt idx="9">
                  <c:v>389.904175</c:v>
                </c:pt>
                <c:pt idx="10">
                  <c:v>385.563965</c:v>
                </c:pt>
                <c:pt idx="11">
                  <c:v>380.538635</c:v>
                </c:pt>
                <c:pt idx="12">
                  <c:v>375.246063</c:v>
                </c:pt>
                <c:pt idx="13">
                  <c:v>369.835907</c:v>
                </c:pt>
                <c:pt idx="14">
                  <c:v>364.764862</c:v>
                </c:pt>
                <c:pt idx="15">
                  <c:v>361.311584</c:v>
                </c:pt>
                <c:pt idx="16">
                  <c:v>359.630676</c:v>
                </c:pt>
                <c:pt idx="17">
                  <c:v>360.506104</c:v>
                </c:pt>
                <c:pt idx="18">
                  <c:v>362.306915</c:v>
                </c:pt>
                <c:pt idx="19">
                  <c:v>362.490662</c:v>
                </c:pt>
                <c:pt idx="20">
                  <c:v>360.343231</c:v>
                </c:pt>
                <c:pt idx="21">
                  <c:v>359.667053</c:v>
                </c:pt>
                <c:pt idx="22">
                  <c:v>359.055634</c:v>
                </c:pt>
                <c:pt idx="23">
                  <c:v>359.962158</c:v>
                </c:pt>
                <c:pt idx="24">
                  <c:v>362.695892</c:v>
                </c:pt>
                <c:pt idx="25">
                  <c:v>367.583008</c:v>
                </c:pt>
                <c:pt idx="26">
                  <c:v>373.317993</c:v>
                </c:pt>
                <c:pt idx="27">
                  <c:v>379.243103</c:v>
                </c:pt>
                <c:pt idx="28">
                  <c:v>384.596741</c:v>
                </c:pt>
                <c:pt idx="29">
                  <c:v>389.305725</c:v>
                </c:pt>
                <c:pt idx="30">
                  <c:v>393.667969</c:v>
                </c:pt>
                <c:pt idx="31">
                  <c:v>397.624268</c:v>
                </c:pt>
                <c:pt idx="32">
                  <c:v>401.560974</c:v>
                </c:pt>
                <c:pt idx="33">
                  <c:v>405.790497</c:v>
                </c:pt>
                <c:pt idx="34">
                  <c:v>410.36377</c:v>
                </c:pt>
                <c:pt idx="35">
                  <c:v>415.784241</c:v>
                </c:pt>
                <c:pt idx="36">
                  <c:v>421.936127</c:v>
                </c:pt>
                <c:pt idx="37">
                  <c:v>428.467224</c:v>
                </c:pt>
                <c:pt idx="38">
                  <c:v>436.166382</c:v>
                </c:pt>
                <c:pt idx="39">
                  <c:v>428.40918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3453"/>
        <c:axId val="350592857"/>
      </c:scatterChart>
      <c:valAx>
        <c:axId val="42436345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x/d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0592857"/>
        <c:crosses val="autoZero"/>
        <c:crossBetween val="midCat"/>
      </c:valAx>
      <c:valAx>
        <c:axId val="350592857"/>
        <c:scaling>
          <c:orientation val="minMax"/>
          <c:min val="30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Temp</a:t>
                </a:r>
                <a:endParaRPr sz="1000" b="0" i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436345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19</xdr:col>
      <xdr:colOff>85725</xdr:colOff>
      <xdr:row>7</xdr:row>
      <xdr:rowOff>104775</xdr:rowOff>
    </xdr:from>
    <xdr:ext cx="4448175" cy="2809875"/>
    <xdr:graphicFrame>
      <xdr:nvGraphicFramePr>
        <xdr:cNvPr id="1033488934" name="Chart 1"/>
        <xdr:cNvGraphicFramePr/>
      </xdr:nvGraphicFramePr>
      <xdr:xfrm>
        <a:off x="14020800" y="1438275"/>
        <a:ext cx="444817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276225</xdr:colOff>
      <xdr:row>28</xdr:row>
      <xdr:rowOff>85725</xdr:rowOff>
    </xdr:from>
    <xdr:ext cx="4467225" cy="2809875"/>
    <xdr:graphicFrame>
      <xdr:nvGraphicFramePr>
        <xdr:cNvPr id="868970831" name="Chart 2"/>
        <xdr:cNvGraphicFramePr/>
      </xdr:nvGraphicFramePr>
      <xdr:xfrm>
        <a:off x="17116425" y="5495925"/>
        <a:ext cx="4467225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152400</xdr:colOff>
      <xdr:row>21</xdr:row>
      <xdr:rowOff>152400</xdr:rowOff>
    </xdr:from>
    <xdr:ext cx="3829050" cy="2809875"/>
    <xdr:graphicFrame>
      <xdr:nvGraphicFramePr>
        <xdr:cNvPr id="602321897" name="Chart 3"/>
        <xdr:cNvGraphicFramePr/>
      </xdr:nvGraphicFramePr>
      <xdr:xfrm>
        <a:off x="11182350" y="4162425"/>
        <a:ext cx="38290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590550</xdr:colOff>
      <xdr:row>24</xdr:row>
      <xdr:rowOff>76200</xdr:rowOff>
    </xdr:from>
    <xdr:ext cx="3676650" cy="2809875"/>
    <xdr:graphicFrame>
      <xdr:nvGraphicFramePr>
        <xdr:cNvPr id="84976423" name="Chart 4"/>
        <xdr:cNvGraphicFramePr/>
      </xdr:nvGraphicFramePr>
      <xdr:xfrm>
        <a:off x="11029950" y="4686300"/>
        <a:ext cx="367665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352425</xdr:colOff>
      <xdr:row>30</xdr:row>
      <xdr:rowOff>0</xdr:rowOff>
    </xdr:from>
    <xdr:ext cx="4333875" cy="2876550"/>
    <xdr:graphicFrame>
      <xdr:nvGraphicFramePr>
        <xdr:cNvPr id="135449114" name="Chart 5"/>
        <xdr:cNvGraphicFramePr/>
      </xdr:nvGraphicFramePr>
      <xdr:xfrm>
        <a:off x="7143750" y="5810250"/>
        <a:ext cx="43338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66675</xdr:colOff>
      <xdr:row>22</xdr:row>
      <xdr:rowOff>123825</xdr:rowOff>
    </xdr:from>
    <xdr:ext cx="4352925" cy="2886075"/>
    <xdr:graphicFrame>
      <xdr:nvGraphicFramePr>
        <xdr:cNvPr id="249655524" name="Chart 6"/>
        <xdr:cNvGraphicFramePr/>
      </xdr:nvGraphicFramePr>
      <xdr:xfrm>
        <a:off x="4533900" y="4333875"/>
        <a:ext cx="435292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352425</xdr:colOff>
      <xdr:row>4</xdr:row>
      <xdr:rowOff>38100</xdr:rowOff>
    </xdr:from>
    <xdr:ext cx="4343400" cy="2876550"/>
    <xdr:graphicFrame>
      <xdr:nvGraphicFramePr>
        <xdr:cNvPr id="1385814917" name="Chart 7"/>
        <xdr:cNvGraphicFramePr/>
      </xdr:nvGraphicFramePr>
      <xdr:xfrm>
        <a:off x="6743700" y="800100"/>
        <a:ext cx="4343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485775</xdr:colOff>
      <xdr:row>23</xdr:row>
      <xdr:rowOff>142875</xdr:rowOff>
    </xdr:from>
    <xdr:ext cx="4343400" cy="2886075"/>
    <xdr:graphicFrame>
      <xdr:nvGraphicFramePr>
        <xdr:cNvPr id="1547467198" name="Chart 8"/>
        <xdr:cNvGraphicFramePr/>
      </xdr:nvGraphicFramePr>
      <xdr:xfrm>
        <a:off x="6877050" y="4552950"/>
        <a:ext cx="4343400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400050</xdr:colOff>
      <xdr:row>21</xdr:row>
      <xdr:rowOff>76200</xdr:rowOff>
    </xdr:from>
    <xdr:ext cx="4343400" cy="2876550"/>
    <xdr:graphicFrame>
      <xdr:nvGraphicFramePr>
        <xdr:cNvPr id="923973857" name="Chart 9"/>
        <xdr:cNvGraphicFramePr/>
      </xdr:nvGraphicFramePr>
      <xdr:xfrm>
        <a:off x="8534400" y="4086225"/>
        <a:ext cx="4343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228600</xdr:colOff>
      <xdr:row>37</xdr:row>
      <xdr:rowOff>66675</xdr:rowOff>
    </xdr:from>
    <xdr:ext cx="4371975" cy="2876550"/>
    <xdr:graphicFrame>
      <xdr:nvGraphicFramePr>
        <xdr:cNvPr id="495872503" name="Chart 10"/>
        <xdr:cNvGraphicFramePr/>
      </xdr:nvGraphicFramePr>
      <xdr:xfrm>
        <a:off x="8943975" y="7277100"/>
        <a:ext cx="4371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295275</xdr:colOff>
      <xdr:row>33</xdr:row>
      <xdr:rowOff>142875</xdr:rowOff>
    </xdr:from>
    <xdr:ext cx="4343400" cy="2876550"/>
    <xdr:graphicFrame>
      <xdr:nvGraphicFramePr>
        <xdr:cNvPr id="400958688" name="Chart 11" title="Chart"/>
        <xdr:cNvGraphicFramePr/>
      </xdr:nvGraphicFramePr>
      <xdr:xfrm>
        <a:off x="7848600" y="6553200"/>
        <a:ext cx="4343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590550</xdr:colOff>
      <xdr:row>23</xdr:row>
      <xdr:rowOff>85725</xdr:rowOff>
    </xdr:from>
    <xdr:ext cx="4343400" cy="2876550"/>
    <xdr:graphicFrame>
      <xdr:nvGraphicFramePr>
        <xdr:cNvPr id="2095376590" name="Chart 12"/>
        <xdr:cNvGraphicFramePr/>
      </xdr:nvGraphicFramePr>
      <xdr:xfrm>
        <a:off x="6391275" y="4495800"/>
        <a:ext cx="4343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371475</xdr:colOff>
      <xdr:row>3</xdr:row>
      <xdr:rowOff>142875</xdr:rowOff>
    </xdr:from>
    <xdr:ext cx="4352925" cy="2886075"/>
    <xdr:graphicFrame>
      <xdr:nvGraphicFramePr>
        <xdr:cNvPr id="1664914432" name="Chart 13"/>
        <xdr:cNvGraphicFramePr/>
      </xdr:nvGraphicFramePr>
      <xdr:xfrm>
        <a:off x="10353675" y="714375"/>
        <a:ext cx="435292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142875</xdr:colOff>
      <xdr:row>25</xdr:row>
      <xdr:rowOff>152400</xdr:rowOff>
    </xdr:from>
    <xdr:ext cx="4371975" cy="2886075"/>
    <xdr:graphicFrame>
      <xdr:nvGraphicFramePr>
        <xdr:cNvPr id="430526845" name="Chart 14"/>
        <xdr:cNvGraphicFramePr/>
      </xdr:nvGraphicFramePr>
      <xdr:xfrm>
        <a:off x="11287125" y="4962525"/>
        <a:ext cx="43719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38100</xdr:colOff>
      <xdr:row>1</xdr:row>
      <xdr:rowOff>28575</xdr:rowOff>
    </xdr:from>
    <xdr:ext cx="4371975" cy="2876550"/>
    <xdr:graphicFrame>
      <xdr:nvGraphicFramePr>
        <xdr:cNvPr id="546143177" name="Chart 15"/>
        <xdr:cNvGraphicFramePr/>
      </xdr:nvGraphicFramePr>
      <xdr:xfrm>
        <a:off x="8315325" y="219075"/>
        <a:ext cx="4371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142875</xdr:colOff>
      <xdr:row>20</xdr:row>
      <xdr:rowOff>0</xdr:rowOff>
    </xdr:from>
    <xdr:ext cx="4371975" cy="2876550"/>
    <xdr:graphicFrame>
      <xdr:nvGraphicFramePr>
        <xdr:cNvPr id="1379977400" name="Chart 16"/>
        <xdr:cNvGraphicFramePr/>
      </xdr:nvGraphicFramePr>
      <xdr:xfrm>
        <a:off x="7258050" y="3810000"/>
        <a:ext cx="4371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381000</xdr:colOff>
      <xdr:row>29</xdr:row>
      <xdr:rowOff>28575</xdr:rowOff>
    </xdr:from>
    <xdr:ext cx="4343400" cy="2876550"/>
    <xdr:graphicFrame>
      <xdr:nvGraphicFramePr>
        <xdr:cNvPr id="1390744470" name="Chart 17"/>
        <xdr:cNvGraphicFramePr/>
      </xdr:nvGraphicFramePr>
      <xdr:xfrm>
        <a:off x="8077200" y="5638800"/>
        <a:ext cx="43434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47625</xdr:colOff>
      <xdr:row>5</xdr:row>
      <xdr:rowOff>9525</xdr:rowOff>
    </xdr:from>
    <xdr:ext cx="4371975" cy="2876550"/>
    <xdr:graphicFrame>
      <xdr:nvGraphicFramePr>
        <xdr:cNvPr id="955671176" name="Chart 18"/>
        <xdr:cNvGraphicFramePr/>
      </xdr:nvGraphicFramePr>
      <xdr:xfrm>
        <a:off x="7162800" y="962025"/>
        <a:ext cx="4371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123825</xdr:colOff>
      <xdr:row>10</xdr:row>
      <xdr:rowOff>114300</xdr:rowOff>
    </xdr:from>
    <xdr:ext cx="4324350" cy="2819400"/>
    <xdr:graphicFrame>
      <xdr:nvGraphicFramePr>
        <xdr:cNvPr id="757172909" name="Chart 19"/>
        <xdr:cNvGraphicFramePr/>
      </xdr:nvGraphicFramePr>
      <xdr:xfrm>
        <a:off x="6724650" y="2019300"/>
        <a:ext cx="432435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19050</xdr:colOff>
      <xdr:row>16</xdr:row>
      <xdr:rowOff>123825</xdr:rowOff>
    </xdr:from>
    <xdr:ext cx="4362450" cy="2800350"/>
    <xdr:graphicFrame>
      <xdr:nvGraphicFramePr>
        <xdr:cNvPr id="1575823516" name="Chart 20"/>
        <xdr:cNvGraphicFramePr/>
      </xdr:nvGraphicFramePr>
      <xdr:xfrm>
        <a:off x="3771900" y="3171825"/>
        <a:ext cx="4362450" cy="2800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85725</xdr:colOff>
      <xdr:row>23</xdr:row>
      <xdr:rowOff>0</xdr:rowOff>
    </xdr:from>
    <xdr:ext cx="4371975" cy="2876550"/>
    <xdr:graphicFrame>
      <xdr:nvGraphicFramePr>
        <xdr:cNvPr id="1630983125" name="Chart 21"/>
        <xdr:cNvGraphicFramePr/>
      </xdr:nvGraphicFramePr>
      <xdr:xfrm>
        <a:off x="3971925" y="4410075"/>
        <a:ext cx="43719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8</xdr:col>
      <xdr:colOff>1212850</xdr:colOff>
      <xdr:row>25</xdr:row>
      <xdr:rowOff>66675</xdr:rowOff>
    </xdr:from>
    <xdr:to>
      <xdr:col>16</xdr:col>
      <xdr:colOff>431800</xdr:colOff>
      <xdr:row>39</xdr:row>
      <xdr:rowOff>9525</xdr:rowOff>
    </xdr:to>
    <xdr:graphicFrame>
      <xdr:nvGraphicFramePr>
        <xdr:cNvPr id="2" name="Chart 1"/>
        <xdr:cNvGraphicFramePr/>
      </xdr:nvGraphicFramePr>
      <xdr:xfrm>
        <a:off x="6261100" y="487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0"/>
  <sheetViews>
    <sheetView topLeftCell="A21" workbookViewId="0">
      <selection activeCell="J1" sqref="J1:J41"/>
    </sheetView>
  </sheetViews>
  <sheetFormatPr defaultColWidth="14.4285714285714" defaultRowHeight="15" customHeight="1"/>
  <cols>
    <col min="1" max="4" width="13.8571428571429" customWidth="1"/>
    <col min="5" max="5" width="12.4285714285714" customWidth="1"/>
    <col min="6" max="7" width="12.8571428571429" customWidth="1"/>
    <col min="8" max="8" width="13" customWidth="1"/>
    <col min="9" max="10" width="10.2857142857143" customWidth="1"/>
    <col min="11" max="11" width="12.1428571428571" customWidth="1"/>
    <col min="12" max="33" width="8.71428571428571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3</v>
      </c>
      <c r="J1" s="1" t="s">
        <v>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>
      <c r="A2" s="3">
        <v>0</v>
      </c>
      <c r="B2" s="3">
        <f t="shared" ref="B2:B41" si="0">A2/0.02</f>
        <v>0</v>
      </c>
      <c r="C2" s="3">
        <v>499.064636</v>
      </c>
      <c r="D2" s="3">
        <f t="shared" ref="D2:D41" si="1">12000/(C2-311.6)</f>
        <v>64.0120731891001</v>
      </c>
      <c r="E2" s="3">
        <f t="shared" ref="E2:E41" si="2">D2*0.02/0.0272</f>
        <v>47.0677008743383</v>
      </c>
      <c r="F2" s="3">
        <v>0</v>
      </c>
      <c r="G2" s="3">
        <f t="shared" ref="G2:G41" si="3">-F2/0.02</f>
        <v>0</v>
      </c>
      <c r="H2" s="3">
        <v>500.804443</v>
      </c>
      <c r="I2" s="3">
        <f t="shared" ref="I2:I41" si="4">12000/(H2-311.6)</f>
        <v>63.423457767321</v>
      </c>
      <c r="J2" s="3">
        <f t="shared" ref="J2:J41" si="5">I2*0.02/0.0272</f>
        <v>46.6348954171478</v>
      </c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>
      <c r="A3" s="3">
        <v>0.00410256395</v>
      </c>
      <c r="B3" s="3">
        <f t="shared" si="0"/>
        <v>0.2051281975</v>
      </c>
      <c r="C3" s="3">
        <v>499.786407</v>
      </c>
      <c r="D3" s="3">
        <f t="shared" si="1"/>
        <v>63.7665609928989</v>
      </c>
      <c r="E3" s="3">
        <f t="shared" si="2"/>
        <v>46.887177200661</v>
      </c>
      <c r="F3" s="3">
        <v>-0.00410256395</v>
      </c>
      <c r="G3" s="3">
        <f t="shared" si="3"/>
        <v>0.2051281975</v>
      </c>
      <c r="H3" s="3">
        <v>501.459534</v>
      </c>
      <c r="I3" s="3">
        <f t="shared" si="4"/>
        <v>63.204621580921</v>
      </c>
      <c r="J3" s="3">
        <f t="shared" si="5"/>
        <v>46.4739864565596</v>
      </c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3">
        <v>0.0082051279</v>
      </c>
      <c r="B4" s="3">
        <f t="shared" si="0"/>
        <v>0.410256395</v>
      </c>
      <c r="C4" s="3">
        <v>482.514221</v>
      </c>
      <c r="D4" s="3">
        <f t="shared" si="1"/>
        <v>70.2106584799635</v>
      </c>
      <c r="E4" s="3">
        <f t="shared" si="2"/>
        <v>51.6254841764437</v>
      </c>
      <c r="F4" s="3">
        <v>-0.0082051279</v>
      </c>
      <c r="G4" s="3">
        <f t="shared" si="3"/>
        <v>0.410256395</v>
      </c>
      <c r="H4" s="3">
        <v>484.015656</v>
      </c>
      <c r="I4" s="3">
        <f t="shared" si="4"/>
        <v>69.5992479940453</v>
      </c>
      <c r="J4" s="3">
        <f t="shared" si="5"/>
        <v>51.1759176426804</v>
      </c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3">
        <v>0.0123076923</v>
      </c>
      <c r="B5" s="3">
        <f t="shared" si="0"/>
        <v>0.615384615</v>
      </c>
      <c r="C5" s="3">
        <v>467.327271</v>
      </c>
      <c r="D5" s="3">
        <f t="shared" si="1"/>
        <v>77.057794199707</v>
      </c>
      <c r="E5" s="3">
        <f t="shared" si="2"/>
        <v>56.6601427939022</v>
      </c>
      <c r="F5" s="3">
        <v>-0.0123076923</v>
      </c>
      <c r="G5" s="3">
        <f t="shared" si="3"/>
        <v>0.615384615</v>
      </c>
      <c r="H5" s="3">
        <v>468.744263</v>
      </c>
      <c r="I5" s="3">
        <f t="shared" si="4"/>
        <v>76.3629531928888</v>
      </c>
      <c r="J5" s="3">
        <f t="shared" si="5"/>
        <v>56.1492302888888</v>
      </c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>
      <c r="A6" s="3">
        <v>0.0164102558</v>
      </c>
      <c r="B6" s="3">
        <f t="shared" si="0"/>
        <v>0.82051279</v>
      </c>
      <c r="C6" s="3">
        <v>453.295654</v>
      </c>
      <c r="D6" s="3">
        <f t="shared" si="1"/>
        <v>84.688553679988</v>
      </c>
      <c r="E6" s="3">
        <f t="shared" si="2"/>
        <v>62.2709953529323</v>
      </c>
      <c r="F6" s="3">
        <v>-0.0164102558</v>
      </c>
      <c r="G6" s="3">
        <f t="shared" si="3"/>
        <v>0.82051279</v>
      </c>
      <c r="H6" s="3">
        <v>454.672882</v>
      </c>
      <c r="I6" s="3">
        <f t="shared" si="4"/>
        <v>83.8733366676712</v>
      </c>
      <c r="J6" s="3">
        <f t="shared" si="5"/>
        <v>61.67157107917</v>
      </c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>
      <c r="A7" s="3">
        <v>0.0205128193</v>
      </c>
      <c r="B7" s="3">
        <f t="shared" si="0"/>
        <v>1.025640965</v>
      </c>
      <c r="C7" s="3">
        <v>439.171265</v>
      </c>
      <c r="D7" s="3">
        <f t="shared" si="1"/>
        <v>94.0650702178112</v>
      </c>
      <c r="E7" s="3">
        <f t="shared" si="2"/>
        <v>69.1654928072141</v>
      </c>
      <c r="F7" s="3">
        <v>-0.0205128193</v>
      </c>
      <c r="G7" s="3">
        <f t="shared" si="3"/>
        <v>1.025640965</v>
      </c>
      <c r="H7" s="3">
        <v>440.640564</v>
      </c>
      <c r="I7" s="3">
        <f t="shared" si="4"/>
        <v>92.9940138823324</v>
      </c>
      <c r="J7" s="3">
        <f t="shared" si="5"/>
        <v>68.377951384068</v>
      </c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>
      <c r="A8" s="3">
        <v>0.0246153828</v>
      </c>
      <c r="B8" s="3">
        <f t="shared" si="0"/>
        <v>1.23076914</v>
      </c>
      <c r="C8" s="3">
        <v>424.480072</v>
      </c>
      <c r="D8" s="3">
        <f t="shared" si="1"/>
        <v>106.307515466503</v>
      </c>
      <c r="E8" s="3">
        <f t="shared" si="2"/>
        <v>78.1672907841936</v>
      </c>
      <c r="F8" s="3">
        <v>-0.0246153828</v>
      </c>
      <c r="G8" s="3">
        <f t="shared" si="3"/>
        <v>1.23076914</v>
      </c>
      <c r="H8" s="3">
        <v>426.029602</v>
      </c>
      <c r="I8" s="3">
        <f t="shared" si="4"/>
        <v>104.867969391347</v>
      </c>
      <c r="J8" s="3">
        <f t="shared" si="5"/>
        <v>77.1088010230492</v>
      </c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>
      <c r="A9" s="3">
        <v>0.0287179463</v>
      </c>
      <c r="B9" s="3">
        <f t="shared" si="0"/>
        <v>1.435897315</v>
      </c>
      <c r="C9" s="3">
        <v>410.071716</v>
      </c>
      <c r="D9" s="3">
        <f t="shared" si="1"/>
        <v>121.862403616486</v>
      </c>
      <c r="E9" s="3">
        <f t="shared" si="2"/>
        <v>89.604708541534</v>
      </c>
      <c r="F9" s="3">
        <v>-0.0287179463</v>
      </c>
      <c r="G9" s="3">
        <f t="shared" si="3"/>
        <v>1.435897315</v>
      </c>
      <c r="H9" s="3">
        <v>411.52356</v>
      </c>
      <c r="I9" s="3">
        <f t="shared" si="4"/>
        <v>120.091798170522</v>
      </c>
      <c r="J9" s="3">
        <f t="shared" si="5"/>
        <v>88.3027927724424</v>
      </c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>
      <c r="A10" s="3">
        <v>0.0328205116</v>
      </c>
      <c r="B10" s="3">
        <f t="shared" si="0"/>
        <v>1.64102558</v>
      </c>
      <c r="C10" s="3">
        <v>397.431152</v>
      </c>
      <c r="D10" s="3">
        <f t="shared" si="1"/>
        <v>139.809378301249</v>
      </c>
      <c r="E10" s="3">
        <f t="shared" si="2"/>
        <v>102.801013456801</v>
      </c>
      <c r="F10" s="3">
        <v>-0.0328205116</v>
      </c>
      <c r="G10" s="3">
        <f t="shared" si="3"/>
        <v>1.64102558</v>
      </c>
      <c r="H10" s="3">
        <v>398.645355</v>
      </c>
      <c r="I10" s="3">
        <f t="shared" si="4"/>
        <v>137.859165489072</v>
      </c>
      <c r="J10" s="3">
        <f t="shared" si="5"/>
        <v>101.367033447847</v>
      </c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>
      <c r="A11" s="3">
        <v>0.036923077</v>
      </c>
      <c r="B11" s="3">
        <f t="shared" si="0"/>
        <v>1.84615385</v>
      </c>
      <c r="C11" s="3">
        <v>387.976929</v>
      </c>
      <c r="D11" s="3">
        <f t="shared" si="1"/>
        <v>157.11550800897</v>
      </c>
      <c r="E11" s="3">
        <f t="shared" si="2"/>
        <v>115.526108830125</v>
      </c>
      <c r="F11" s="3">
        <v>-0.036923077</v>
      </c>
      <c r="G11" s="3">
        <f t="shared" si="3"/>
        <v>1.84615385</v>
      </c>
      <c r="H11" s="3">
        <v>388.855042</v>
      </c>
      <c r="I11" s="3">
        <f t="shared" si="4"/>
        <v>155.329667673988</v>
      </c>
      <c r="J11" s="3">
        <f t="shared" si="5"/>
        <v>114.212990936756</v>
      </c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>
      <c r="A12" s="3">
        <v>0.0410256423</v>
      </c>
      <c r="B12" s="3">
        <f t="shared" si="0"/>
        <v>2.051282115</v>
      </c>
      <c r="C12" s="3">
        <v>381.263519</v>
      </c>
      <c r="D12" s="3">
        <f t="shared" si="1"/>
        <v>172.256586693532</v>
      </c>
      <c r="E12" s="3">
        <f t="shared" si="2"/>
        <v>126.659254921715</v>
      </c>
      <c r="F12" s="3">
        <v>-0.0410256423</v>
      </c>
      <c r="G12" s="3">
        <f t="shared" si="3"/>
        <v>2.051282115</v>
      </c>
      <c r="H12" s="3">
        <v>381.903229</v>
      </c>
      <c r="I12" s="3">
        <f t="shared" si="4"/>
        <v>170.689172754782</v>
      </c>
      <c r="J12" s="3">
        <f t="shared" si="5"/>
        <v>125.506744672634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>
      <c r="A13" s="3">
        <v>0.0451282077</v>
      </c>
      <c r="B13" s="3">
        <f t="shared" si="0"/>
        <v>2.256410385</v>
      </c>
      <c r="C13" s="3">
        <v>375.649963</v>
      </c>
      <c r="D13" s="3">
        <f t="shared" si="1"/>
        <v>187.353738205907</v>
      </c>
      <c r="E13" s="3">
        <f t="shared" si="2"/>
        <v>137.76010162199</v>
      </c>
      <c r="F13" s="3">
        <v>-0.0451282077</v>
      </c>
      <c r="G13" s="3">
        <f t="shared" si="3"/>
        <v>2.256410385</v>
      </c>
      <c r="H13" s="3">
        <v>376.179993</v>
      </c>
      <c r="I13" s="3">
        <f t="shared" si="4"/>
        <v>185.816062259406</v>
      </c>
      <c r="J13" s="3">
        <f t="shared" si="5"/>
        <v>136.629457543681</v>
      </c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>
      <c r="A14" s="3">
        <v>0.049230773</v>
      </c>
      <c r="B14" s="3">
        <f t="shared" si="0"/>
        <v>2.46153865</v>
      </c>
      <c r="C14" s="3">
        <v>370.17868</v>
      </c>
      <c r="D14" s="3">
        <f t="shared" si="1"/>
        <v>204.852687018554</v>
      </c>
      <c r="E14" s="3">
        <f t="shared" si="2"/>
        <v>150.626975748937</v>
      </c>
      <c r="F14" s="3">
        <v>-0.049230773</v>
      </c>
      <c r="G14" s="3">
        <f t="shared" si="3"/>
        <v>2.46153865</v>
      </c>
      <c r="H14" s="3">
        <v>370.61792</v>
      </c>
      <c r="I14" s="3">
        <f t="shared" si="4"/>
        <v>203.328073913821</v>
      </c>
      <c r="J14" s="3">
        <f t="shared" si="5"/>
        <v>149.505936701339</v>
      </c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">
        <v>0.0533333384</v>
      </c>
      <c r="B15" s="3">
        <f t="shared" si="0"/>
        <v>2.66666692</v>
      </c>
      <c r="C15" s="3">
        <v>364.987457</v>
      </c>
      <c r="D15" s="3">
        <f t="shared" si="1"/>
        <v>224.771897264183</v>
      </c>
      <c r="E15" s="3">
        <f t="shared" si="2"/>
        <v>165.273453870723</v>
      </c>
      <c r="F15" s="3">
        <v>-0.0533333384</v>
      </c>
      <c r="G15" s="3">
        <f t="shared" si="3"/>
        <v>2.66666692</v>
      </c>
      <c r="H15" s="3">
        <v>365.287476</v>
      </c>
      <c r="I15" s="3">
        <f t="shared" si="4"/>
        <v>223.515815867373</v>
      </c>
      <c r="J15" s="3">
        <f t="shared" si="5"/>
        <v>164.349864608362</v>
      </c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>
      <c r="A16" s="3">
        <v>0.0574359037</v>
      </c>
      <c r="B16" s="3">
        <f t="shared" si="0"/>
        <v>2.871795185</v>
      </c>
      <c r="C16" s="3">
        <v>360.60611</v>
      </c>
      <c r="D16" s="3">
        <f t="shared" si="1"/>
        <v>244.867425714875</v>
      </c>
      <c r="E16" s="3">
        <f t="shared" si="2"/>
        <v>180.049577731526</v>
      </c>
      <c r="F16" s="3">
        <v>-0.0574359037</v>
      </c>
      <c r="G16" s="3">
        <f t="shared" si="3"/>
        <v>2.871795185</v>
      </c>
      <c r="H16" s="3">
        <v>360.757629</v>
      </c>
      <c r="I16" s="3">
        <f t="shared" si="4"/>
        <v>244.112668656171</v>
      </c>
      <c r="J16" s="3">
        <f t="shared" si="5"/>
        <v>179.494609306008</v>
      </c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>
      <c r="A17" s="3">
        <v>0.061538469</v>
      </c>
      <c r="B17" s="3">
        <f t="shared" si="0"/>
        <v>3.07692345</v>
      </c>
      <c r="C17" s="3">
        <v>357.289856</v>
      </c>
      <c r="D17" s="3">
        <f t="shared" si="1"/>
        <v>262.640355005715</v>
      </c>
      <c r="E17" s="3">
        <f t="shared" si="2"/>
        <v>193.117908092438</v>
      </c>
      <c r="F17" s="3">
        <v>-0.061538469</v>
      </c>
      <c r="G17" s="3">
        <f t="shared" si="3"/>
        <v>3.07692345</v>
      </c>
      <c r="H17" s="3">
        <v>357.323883</v>
      </c>
      <c r="I17" s="3">
        <f t="shared" si="4"/>
        <v>262.444902153214</v>
      </c>
      <c r="J17" s="3">
        <f t="shared" si="5"/>
        <v>192.974192759716</v>
      </c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>
      <c r="A18" s="3">
        <v>0.0656410307</v>
      </c>
      <c r="B18" s="3">
        <f t="shared" si="0"/>
        <v>3.282051535</v>
      </c>
      <c r="C18" s="3">
        <v>355.057892</v>
      </c>
      <c r="D18" s="3">
        <f t="shared" si="1"/>
        <v>276.129362188116</v>
      </c>
      <c r="E18" s="3">
        <f t="shared" si="2"/>
        <v>203.036295726556</v>
      </c>
      <c r="F18" s="3">
        <v>-0.0656410307</v>
      </c>
      <c r="G18" s="3">
        <f t="shared" si="3"/>
        <v>3.282051535</v>
      </c>
      <c r="H18" s="3">
        <v>354.988953</v>
      </c>
      <c r="I18" s="3">
        <f t="shared" si="4"/>
        <v>276.568093265583</v>
      </c>
      <c r="J18" s="3">
        <f t="shared" si="5"/>
        <v>203.358892107047</v>
      </c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>
      <c r="A19" s="3">
        <v>0.069743596</v>
      </c>
      <c r="B19" s="3">
        <f t="shared" si="0"/>
        <v>3.4871798</v>
      </c>
      <c r="C19" s="3">
        <v>354.061951</v>
      </c>
      <c r="D19" s="3">
        <f t="shared" si="1"/>
        <v>282.60594997154</v>
      </c>
      <c r="E19" s="3">
        <f t="shared" si="2"/>
        <v>207.798492626133</v>
      </c>
      <c r="F19" s="3">
        <v>-0.069743596</v>
      </c>
      <c r="G19" s="3">
        <f t="shared" si="3"/>
        <v>3.4871798</v>
      </c>
      <c r="H19" s="3">
        <v>353.886292</v>
      </c>
      <c r="I19" s="3">
        <f t="shared" si="4"/>
        <v>283.77990673668</v>
      </c>
      <c r="J19" s="3">
        <f t="shared" si="5"/>
        <v>208.661696129911</v>
      </c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>
      <c r="A20" s="3">
        <v>0.0738461614</v>
      </c>
      <c r="B20" s="3">
        <f t="shared" si="0"/>
        <v>3.69230807</v>
      </c>
      <c r="C20" s="3">
        <v>355.33136</v>
      </c>
      <c r="D20" s="3">
        <f t="shared" si="1"/>
        <v>274.402625484321</v>
      </c>
      <c r="E20" s="3">
        <f t="shared" si="2"/>
        <v>201.76663638553</v>
      </c>
      <c r="F20" s="3">
        <v>-0.0738461614</v>
      </c>
      <c r="G20" s="3">
        <f t="shared" si="3"/>
        <v>3.69230807</v>
      </c>
      <c r="H20" s="3">
        <v>354.93985</v>
      </c>
      <c r="I20" s="3">
        <f t="shared" si="4"/>
        <v>276.881438214484</v>
      </c>
      <c r="J20" s="3">
        <f t="shared" si="5"/>
        <v>203.589292804768</v>
      </c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5.75" customHeight="1" spans="1:33">
      <c r="A21" s="3">
        <v>0.0779487267</v>
      </c>
      <c r="B21" s="3">
        <f t="shared" si="0"/>
        <v>3.897436335</v>
      </c>
      <c r="C21" s="3">
        <v>356.300598</v>
      </c>
      <c r="D21" s="3">
        <f t="shared" si="1"/>
        <v>268.452784457157</v>
      </c>
      <c r="E21" s="3">
        <f t="shared" si="2"/>
        <v>197.391753277321</v>
      </c>
      <c r="F21" s="3">
        <v>-0.0779487267</v>
      </c>
      <c r="G21" s="3">
        <f t="shared" si="3"/>
        <v>3.897436335</v>
      </c>
      <c r="H21" s="3">
        <v>355.969421</v>
      </c>
      <c r="I21" s="3">
        <f t="shared" si="4"/>
        <v>270.456538073823</v>
      </c>
      <c r="J21" s="3">
        <f t="shared" si="5"/>
        <v>198.86510152487</v>
      </c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5.75" customHeight="1" spans="1:33">
      <c r="A22" s="3">
        <v>0.0820512921</v>
      </c>
      <c r="B22" s="3">
        <f t="shared" si="0"/>
        <v>4.102564605</v>
      </c>
      <c r="C22" s="3">
        <v>356.205963</v>
      </c>
      <c r="D22" s="3">
        <f t="shared" si="1"/>
        <v>269.022327799537</v>
      </c>
      <c r="E22" s="3">
        <f t="shared" si="2"/>
        <v>197.810535146718</v>
      </c>
      <c r="F22" s="3">
        <v>-0.0820512921</v>
      </c>
      <c r="G22" s="3">
        <f t="shared" si="3"/>
        <v>4.102564605</v>
      </c>
      <c r="H22" s="3">
        <v>356.502197</v>
      </c>
      <c r="I22" s="3">
        <f t="shared" si="4"/>
        <v>267.247502388358</v>
      </c>
      <c r="J22" s="3">
        <f t="shared" si="5"/>
        <v>196.505516462028</v>
      </c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5.75" customHeight="1" spans="1:33">
      <c r="A23" s="3">
        <v>0.0861538574</v>
      </c>
      <c r="B23" s="3">
        <f t="shared" si="0"/>
        <v>4.30769287</v>
      </c>
      <c r="C23" s="3">
        <v>355.224091</v>
      </c>
      <c r="D23" s="3">
        <f t="shared" si="1"/>
        <v>275.077364935811</v>
      </c>
      <c r="E23" s="3">
        <f t="shared" si="2"/>
        <v>202.262768335155</v>
      </c>
      <c r="F23" s="3">
        <v>-0.0861538574</v>
      </c>
      <c r="G23" s="3">
        <f t="shared" si="3"/>
        <v>4.30769287</v>
      </c>
      <c r="H23" s="3">
        <v>355.408051</v>
      </c>
      <c r="I23" s="3">
        <f t="shared" si="4"/>
        <v>273.922252327546</v>
      </c>
      <c r="J23" s="3">
        <f t="shared" si="5"/>
        <v>201.413420829078</v>
      </c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5.75" customHeight="1" spans="1:33">
      <c r="A24" s="3">
        <v>0.0902564228</v>
      </c>
      <c r="B24" s="3">
        <f t="shared" si="0"/>
        <v>4.51282114</v>
      </c>
      <c r="C24" s="3">
        <v>354.035278</v>
      </c>
      <c r="D24" s="3">
        <f t="shared" si="1"/>
        <v>282.783583979349</v>
      </c>
      <c r="E24" s="3">
        <f t="shared" si="2"/>
        <v>207.929105867168</v>
      </c>
      <c r="F24" s="3">
        <v>-0.0902564228</v>
      </c>
      <c r="G24" s="3">
        <f t="shared" si="3"/>
        <v>4.51282114</v>
      </c>
      <c r="H24" s="3">
        <v>353.989838</v>
      </c>
      <c r="I24" s="3">
        <f t="shared" si="4"/>
        <v>283.086715264163</v>
      </c>
      <c r="J24" s="3">
        <f t="shared" si="5"/>
        <v>208.151996517767</v>
      </c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5.75" customHeight="1" spans="1:33">
      <c r="A25" s="3">
        <v>0.0943589881</v>
      </c>
      <c r="B25" s="3">
        <f t="shared" si="0"/>
        <v>4.717949405</v>
      </c>
      <c r="C25" s="3">
        <v>355.053009</v>
      </c>
      <c r="D25" s="3">
        <f t="shared" si="1"/>
        <v>276.160392022564</v>
      </c>
      <c r="E25" s="3">
        <f t="shared" si="2"/>
        <v>203.059111781297</v>
      </c>
      <c r="F25" s="3">
        <v>-0.0943589881</v>
      </c>
      <c r="G25" s="3">
        <f t="shared" si="3"/>
        <v>4.717949405</v>
      </c>
      <c r="H25" s="3">
        <v>354.85022</v>
      </c>
      <c r="I25" s="3">
        <f t="shared" si="4"/>
        <v>277.455236065852</v>
      </c>
      <c r="J25" s="3">
        <f t="shared" si="5"/>
        <v>204.011202989597</v>
      </c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5.75" customHeight="1" spans="1:33">
      <c r="A26" s="3">
        <v>0.0984615535</v>
      </c>
      <c r="B26" s="3">
        <f t="shared" si="0"/>
        <v>4.923077675</v>
      </c>
      <c r="C26" s="3">
        <v>357.352264</v>
      </c>
      <c r="D26" s="3">
        <f t="shared" si="1"/>
        <v>262.282102586224</v>
      </c>
      <c r="E26" s="3">
        <f t="shared" si="2"/>
        <v>192.854487195753</v>
      </c>
      <c r="F26" s="3">
        <v>-0.0984615535</v>
      </c>
      <c r="G26" s="3">
        <f t="shared" si="3"/>
        <v>4.923077675</v>
      </c>
      <c r="H26" s="3">
        <v>357.03717</v>
      </c>
      <c r="I26" s="3">
        <f t="shared" si="4"/>
        <v>264.100955231147</v>
      </c>
      <c r="J26" s="3">
        <f t="shared" si="5"/>
        <v>194.191878846431</v>
      </c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5.75" customHeight="1" spans="1:33">
      <c r="A27" s="3">
        <v>0.102564119</v>
      </c>
      <c r="B27" s="3">
        <f t="shared" si="0"/>
        <v>5.12820595</v>
      </c>
      <c r="C27" s="3">
        <v>360.776276</v>
      </c>
      <c r="D27" s="3">
        <f t="shared" si="1"/>
        <v>244.020104328356</v>
      </c>
      <c r="E27" s="3">
        <f t="shared" si="2"/>
        <v>179.426547300261</v>
      </c>
      <c r="F27" s="3">
        <v>-0.102564119</v>
      </c>
      <c r="G27" s="3">
        <f t="shared" si="3"/>
        <v>5.12820595</v>
      </c>
      <c r="H27" s="3">
        <v>360.35791</v>
      </c>
      <c r="I27" s="3">
        <f t="shared" si="4"/>
        <v>246.113912593875</v>
      </c>
      <c r="J27" s="3">
        <f t="shared" si="5"/>
        <v>180.966112201378</v>
      </c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5.75" customHeight="1" spans="1:33">
      <c r="A28" s="3">
        <v>0.106666684</v>
      </c>
      <c r="B28" s="3">
        <f t="shared" si="0"/>
        <v>5.3333342</v>
      </c>
      <c r="C28" s="3">
        <v>365.28009</v>
      </c>
      <c r="D28" s="3">
        <f t="shared" si="1"/>
        <v>223.546570059775</v>
      </c>
      <c r="E28" s="3">
        <f t="shared" si="2"/>
        <v>164.372477985128</v>
      </c>
      <c r="F28" s="3">
        <v>-0.106666684</v>
      </c>
      <c r="G28" s="3">
        <f t="shared" si="3"/>
        <v>5.3333342</v>
      </c>
      <c r="H28" s="3">
        <v>364.761902</v>
      </c>
      <c r="I28" s="3">
        <f t="shared" si="4"/>
        <v>225.725558126193</v>
      </c>
      <c r="J28" s="3">
        <f t="shared" si="5"/>
        <v>165.974675092789</v>
      </c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5.75" customHeight="1" spans="1:33">
      <c r="A29" s="3">
        <v>0.110769249</v>
      </c>
      <c r="B29" s="3">
        <f t="shared" si="0"/>
        <v>5.53846245</v>
      </c>
      <c r="C29" s="3">
        <v>370.565063</v>
      </c>
      <c r="D29" s="3">
        <f t="shared" si="1"/>
        <v>203.510339673511</v>
      </c>
      <c r="E29" s="3">
        <f t="shared" si="2"/>
        <v>149.639955642288</v>
      </c>
      <c r="F29" s="3">
        <v>-0.110769249</v>
      </c>
      <c r="G29" s="3">
        <f t="shared" si="3"/>
        <v>5.53846245</v>
      </c>
      <c r="H29" s="3">
        <v>369.983887</v>
      </c>
      <c r="I29" s="3">
        <f t="shared" si="4"/>
        <v>205.536161030183</v>
      </c>
      <c r="J29" s="3">
        <f t="shared" si="5"/>
        <v>151.129530169252</v>
      </c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5.75" customHeight="1" spans="1:33">
      <c r="A30" s="3">
        <v>0.114871815</v>
      </c>
      <c r="B30" s="3">
        <f t="shared" si="0"/>
        <v>5.74359075</v>
      </c>
      <c r="C30" s="3">
        <v>376.091248</v>
      </c>
      <c r="D30" s="3">
        <f t="shared" si="1"/>
        <v>186.071759690555</v>
      </c>
      <c r="E30" s="3">
        <f t="shared" si="2"/>
        <v>136.817470360702</v>
      </c>
      <c r="F30" s="3">
        <v>-0.114871815</v>
      </c>
      <c r="G30" s="3">
        <f t="shared" si="3"/>
        <v>5.74359075</v>
      </c>
      <c r="H30" s="3">
        <v>375.501038</v>
      </c>
      <c r="I30" s="3">
        <f t="shared" si="4"/>
        <v>187.790376738481</v>
      </c>
      <c r="J30" s="3">
        <f t="shared" si="5"/>
        <v>138.08115936653</v>
      </c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 spans="1:33">
      <c r="A31" s="3">
        <v>0.11897438</v>
      </c>
      <c r="B31" s="3">
        <f t="shared" si="0"/>
        <v>5.948719</v>
      </c>
      <c r="C31" s="3">
        <v>381.759583</v>
      </c>
      <c r="D31" s="3">
        <f t="shared" si="1"/>
        <v>171.038644856256</v>
      </c>
      <c r="E31" s="3">
        <f t="shared" si="2"/>
        <v>125.763709453129</v>
      </c>
      <c r="F31" s="3">
        <v>-0.11897438</v>
      </c>
      <c r="G31" s="3">
        <f t="shared" si="3"/>
        <v>5.948719</v>
      </c>
      <c r="H31" s="3">
        <v>381.149292</v>
      </c>
      <c r="I31" s="3">
        <f t="shared" si="4"/>
        <v>172.539499036166</v>
      </c>
      <c r="J31" s="3">
        <f t="shared" si="5"/>
        <v>126.867278703063</v>
      </c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5.75" customHeight="1" spans="1:33">
      <c r="A32" s="3">
        <v>0.123076946</v>
      </c>
      <c r="B32" s="3">
        <f t="shared" si="0"/>
        <v>6.1538473</v>
      </c>
      <c r="C32" s="3">
        <v>388.579224</v>
      </c>
      <c r="D32" s="3">
        <f t="shared" si="1"/>
        <v>155.886216779738</v>
      </c>
      <c r="E32" s="3">
        <f t="shared" si="2"/>
        <v>114.622218220396</v>
      </c>
      <c r="F32" s="3">
        <v>-0.123076946</v>
      </c>
      <c r="G32" s="3">
        <f t="shared" si="3"/>
        <v>6.1538473</v>
      </c>
      <c r="H32" s="3">
        <v>387.856628</v>
      </c>
      <c r="I32" s="3">
        <f t="shared" si="4"/>
        <v>157.363370433846</v>
      </c>
      <c r="J32" s="3">
        <f t="shared" si="5"/>
        <v>115.708360613122</v>
      </c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5.75" customHeight="1" spans="1:33">
      <c r="A33" s="3">
        <v>0.127179503</v>
      </c>
      <c r="B33" s="3">
        <f t="shared" si="0"/>
        <v>6.35897515</v>
      </c>
      <c r="C33" s="3">
        <v>398.205078</v>
      </c>
      <c r="D33" s="3">
        <f t="shared" si="1"/>
        <v>138.560004529988</v>
      </c>
      <c r="E33" s="3">
        <f t="shared" si="2"/>
        <v>101.88235627205</v>
      </c>
      <c r="F33" s="3">
        <v>-0.127179503</v>
      </c>
      <c r="G33" s="3">
        <f t="shared" si="3"/>
        <v>6.35897515</v>
      </c>
      <c r="H33" s="3">
        <v>397.287048</v>
      </c>
      <c r="I33" s="3">
        <f t="shared" si="4"/>
        <v>140.044502408345</v>
      </c>
      <c r="J33" s="3">
        <f t="shared" si="5"/>
        <v>102.973898829666</v>
      </c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5.75" customHeight="1" spans="1:33">
      <c r="A34" s="3">
        <v>0.131282061</v>
      </c>
      <c r="B34" s="3">
        <f t="shared" si="0"/>
        <v>6.56410305</v>
      </c>
      <c r="C34" s="3">
        <v>410.993713</v>
      </c>
      <c r="D34" s="3">
        <f t="shared" si="1"/>
        <v>120.73198231361</v>
      </c>
      <c r="E34" s="3">
        <f t="shared" si="2"/>
        <v>88.773516407066</v>
      </c>
      <c r="F34" s="3">
        <v>-0.131282061</v>
      </c>
      <c r="G34" s="3">
        <f t="shared" si="3"/>
        <v>6.56410305</v>
      </c>
      <c r="H34" s="3">
        <v>409.942963</v>
      </c>
      <c r="I34" s="3">
        <f t="shared" si="4"/>
        <v>122.021948840407</v>
      </c>
      <c r="J34" s="3">
        <f t="shared" si="5"/>
        <v>89.7220212061813</v>
      </c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 spans="1:33">
      <c r="A35" s="3">
        <v>0.135384619</v>
      </c>
      <c r="B35" s="3">
        <f t="shared" si="0"/>
        <v>6.76923095</v>
      </c>
      <c r="C35" s="3">
        <v>425.484192</v>
      </c>
      <c r="D35" s="3">
        <f t="shared" si="1"/>
        <v>105.370199228353</v>
      </c>
      <c r="E35" s="3">
        <f t="shared" si="2"/>
        <v>77.4780876679066</v>
      </c>
      <c r="F35" s="3">
        <v>-0.135384619</v>
      </c>
      <c r="G35" s="3">
        <f t="shared" si="3"/>
        <v>6.76923095</v>
      </c>
      <c r="H35" s="3">
        <v>424.434998</v>
      </c>
      <c r="I35" s="3">
        <f t="shared" si="4"/>
        <v>106.349981944432</v>
      </c>
      <c r="J35" s="3">
        <f t="shared" si="5"/>
        <v>78.1985161356117</v>
      </c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 spans="1:33">
      <c r="A36" s="3">
        <v>0.139487177</v>
      </c>
      <c r="B36" s="3">
        <f t="shared" si="0"/>
        <v>6.97435885</v>
      </c>
      <c r="C36" s="3">
        <v>440.187103</v>
      </c>
      <c r="D36" s="3">
        <f t="shared" si="1"/>
        <v>93.3219562462653</v>
      </c>
      <c r="E36" s="3">
        <f t="shared" si="2"/>
        <v>68.619085475195</v>
      </c>
      <c r="F36" s="3">
        <v>-0.139487177</v>
      </c>
      <c r="G36" s="3">
        <f t="shared" si="3"/>
        <v>6.97435885</v>
      </c>
      <c r="H36" s="3">
        <v>439.278473</v>
      </c>
      <c r="I36" s="3">
        <f t="shared" si="4"/>
        <v>93.9860864407424</v>
      </c>
      <c r="J36" s="3">
        <f t="shared" si="5"/>
        <v>69.1074165005459</v>
      </c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 spans="1:33">
      <c r="A37" s="3">
        <v>0.143589735</v>
      </c>
      <c r="B37" s="3">
        <f t="shared" si="0"/>
        <v>7.17948675</v>
      </c>
      <c r="C37" s="3">
        <v>454.336731</v>
      </c>
      <c r="D37" s="3">
        <f t="shared" si="1"/>
        <v>84.0708619002911</v>
      </c>
      <c r="E37" s="3">
        <f t="shared" si="2"/>
        <v>61.8168102208023</v>
      </c>
      <c r="F37" s="3">
        <v>-0.143589735</v>
      </c>
      <c r="G37" s="3">
        <f t="shared" si="3"/>
        <v>7.17948675</v>
      </c>
      <c r="H37" s="3">
        <v>453.495819</v>
      </c>
      <c r="I37" s="3">
        <f t="shared" si="4"/>
        <v>84.5690879729163</v>
      </c>
      <c r="J37" s="3">
        <f t="shared" si="5"/>
        <v>62.183152921262</v>
      </c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 spans="1:33">
      <c r="A38" s="3">
        <v>0.147692293</v>
      </c>
      <c r="B38" s="3">
        <f t="shared" si="0"/>
        <v>7.38461465</v>
      </c>
      <c r="C38" s="3">
        <v>468.438446</v>
      </c>
      <c r="D38" s="3">
        <f t="shared" si="1"/>
        <v>76.5118522023612</v>
      </c>
      <c r="E38" s="3">
        <f t="shared" si="2"/>
        <v>56.2587148546773</v>
      </c>
      <c r="F38" s="3">
        <v>-0.147692293</v>
      </c>
      <c r="G38" s="3">
        <f t="shared" si="3"/>
        <v>7.38461465</v>
      </c>
      <c r="H38" s="3">
        <v>467.564789</v>
      </c>
      <c r="I38" s="3">
        <f t="shared" si="4"/>
        <v>76.9404432688971</v>
      </c>
      <c r="J38" s="3">
        <f t="shared" si="5"/>
        <v>56.5738553447773</v>
      </c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 spans="1:33">
      <c r="A39" s="3">
        <v>0.151794851</v>
      </c>
      <c r="B39" s="3">
        <f t="shared" si="0"/>
        <v>7.58974255</v>
      </c>
      <c r="C39" s="3">
        <v>483.6828</v>
      </c>
      <c r="D39" s="3">
        <f t="shared" si="1"/>
        <v>69.7338722986841</v>
      </c>
      <c r="E39" s="3">
        <f t="shared" si="2"/>
        <v>51.2749061019736</v>
      </c>
      <c r="F39" s="3">
        <v>-0.151794851</v>
      </c>
      <c r="G39" s="3">
        <f t="shared" si="3"/>
        <v>7.58974255</v>
      </c>
      <c r="H39" s="3">
        <v>482.819885</v>
      </c>
      <c r="I39" s="3">
        <f t="shared" si="4"/>
        <v>70.0853174851741</v>
      </c>
      <c r="J39" s="3">
        <f t="shared" si="5"/>
        <v>51.5333216802751</v>
      </c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 spans="1:33">
      <c r="A40" s="3">
        <v>0.155897409</v>
      </c>
      <c r="B40" s="3">
        <f t="shared" si="0"/>
        <v>7.79487045</v>
      </c>
      <c r="C40" s="3">
        <v>501.028076</v>
      </c>
      <c r="D40" s="3">
        <f t="shared" si="1"/>
        <v>63.3485819704995</v>
      </c>
      <c r="E40" s="3">
        <f t="shared" si="2"/>
        <v>46.5798396841908</v>
      </c>
      <c r="F40" s="3">
        <v>-0.155897409</v>
      </c>
      <c r="G40" s="3">
        <f t="shared" si="3"/>
        <v>7.79487045</v>
      </c>
      <c r="H40" s="3">
        <v>500.141174</v>
      </c>
      <c r="I40" s="3">
        <f t="shared" si="4"/>
        <v>63.6465751507414</v>
      </c>
      <c r="J40" s="3">
        <f t="shared" si="5"/>
        <v>46.7989523167216</v>
      </c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 spans="1:33">
      <c r="A41" s="3">
        <v>0.159999967</v>
      </c>
      <c r="B41" s="3">
        <f t="shared" si="0"/>
        <v>7.99999835</v>
      </c>
      <c r="C41" s="3">
        <v>500.497894</v>
      </c>
      <c r="D41" s="3">
        <f t="shared" si="1"/>
        <v>63.5263832004395</v>
      </c>
      <c r="E41" s="3">
        <f t="shared" si="2"/>
        <v>46.7105758826761</v>
      </c>
      <c r="F41" s="3">
        <v>-0.159999967</v>
      </c>
      <c r="G41" s="3">
        <f t="shared" si="3"/>
        <v>7.99999835</v>
      </c>
      <c r="H41" s="3">
        <v>499.451233</v>
      </c>
      <c r="I41" s="3">
        <f t="shared" si="4"/>
        <v>63.8803366278677</v>
      </c>
      <c r="J41" s="3">
        <f t="shared" si="5"/>
        <v>46.970835755785</v>
      </c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 spans="1:3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 spans="1:3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 spans="1:3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 spans="1:3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 spans="1:3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 spans="1:3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 spans="1:3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 spans="1:3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 spans="1:3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 spans="1:3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 spans="1:3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 spans="1:3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 spans="1:3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 spans="1:3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 spans="1:3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 spans="1:3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 spans="1:3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 spans="1:3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 spans="1:3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 spans="1:3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 spans="1:3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 spans="1:3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 spans="1:3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 spans="1:3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 spans="1:3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 spans="1:3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 spans="1:3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 spans="1:3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 spans="1:3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 spans="1:3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 spans="1:3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 spans="1:3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 spans="1:3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 spans="1:3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 spans="1:3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 spans="1:3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 spans="1:3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 spans="1:3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 spans="1:3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 spans="1:3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 spans="1:3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 spans="1:3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 spans="1:3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 spans="1:3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 spans="1:3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 spans="1:3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 spans="1:3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 spans="1:3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 spans="1:3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 spans="1:3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 spans="1:3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 spans="1:3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 spans="1:3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 spans="1:3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 spans="1:3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 spans="1:3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 spans="1:3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 spans="1:3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 spans="1:3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 spans="1:3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 spans="1:3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 spans="1:3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 spans="1:3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 spans="1:3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 spans="1:3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 spans="1:3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 spans="1:3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 spans="1:3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 spans="1:3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 spans="1:3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 spans="1:3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 spans="1:3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 spans="1:3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 spans="1:3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 spans="1:3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 spans="1:3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 spans="1: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 spans="1:3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 spans="1:3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 spans="1:3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 spans="1:3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 spans="1:3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 spans="1:3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 spans="1:3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 spans="1:3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 spans="1:3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 spans="1:3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 spans="1:3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 spans="1:3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 spans="1:3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 spans="1:3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 spans="1:3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 spans="1:3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 spans="1:3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 spans="1:3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 spans="1:3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 spans="1:3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 spans="1:3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 spans="1:3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5.75" customHeight="1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5.75" customHeight="1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5.75" customHeight="1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5.75" customHeight="1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5.75" customHeight="1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5.75" customHeight="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5.75" customHeight="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5.75" customHeight="1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5.75" customHeight="1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5.75" customHeight="1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5.75" customHeight="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5.75" customHeight="1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5.75" customHeight="1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5.75" customHeight="1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5.75" customHeight="1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5.75" customHeight="1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5.75" customHeight="1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5.75" customHeight="1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5.75" customHeight="1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5.75" customHeight="1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5.75" customHeight="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5.75" customHeight="1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5.75" customHeight="1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5.75" customHeight="1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5.75" customHeight="1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5.75" customHeight="1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5.75" customHeight="1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5.75" customHeight="1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5.75" customHeight="1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5.75" customHeight="1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5.75" customHeight="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5.75" customHeight="1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5.75" customHeight="1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5.75" customHeight="1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5.75" customHeight="1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5.75" customHeight="1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5.75" customHeight="1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5.75" customHeight="1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5.75" customHeight="1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5.75" customHeight="1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5.75" customHeight="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5.75" customHeight="1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5.75" customHeight="1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5.75" customHeight="1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5.75" customHeight="1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5.75" customHeight="1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5.75" customHeight="1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5.75" customHeight="1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5.75" customHeight="1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5.75" customHeight="1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5.75" customHeight="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5.75" customHeight="1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5.75" customHeight="1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5.75" customHeight="1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5.75" customHeight="1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5.75" customHeight="1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5.75" customHeight="1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5.75" customHeight="1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5.75" customHeight="1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5.75" customHeight="1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5.75" customHeight="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5.75" customHeight="1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5.75" customHeight="1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5.75" customHeight="1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5.75" customHeight="1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5.75" customHeight="1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5.75" customHeight="1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5.75" customHeight="1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5.75" customHeight="1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5.75" customHeight="1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5.75" customHeight="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5.75" customHeight="1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5.75" customHeight="1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5.75" customHeight="1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5.75" customHeight="1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5.75" customHeight="1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5.75" customHeight="1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5.75" customHeight="1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5.75" customHeight="1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5.75" customHeight="1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5.75" customHeight="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5.75" customHeight="1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5.75" customHeight="1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5.75" customHeight="1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5.75" customHeight="1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5.75" customHeight="1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5.75" customHeight="1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5.75" customHeight="1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5.75" customHeight="1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5.75" customHeight="1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5.75" customHeight="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5.75" customHeight="1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5.75" customHeight="1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5.75" customHeight="1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5.75" customHeight="1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5.75" customHeight="1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5.75" customHeight="1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5.75" customHeight="1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5.75" customHeight="1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5.75" customHeight="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5.75" customHeight="1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5.75" customHeight="1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5.75" customHeight="1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5.75" customHeight="1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5.75" customHeight="1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5.75" customHeight="1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5.75" customHeight="1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5.75" customHeight="1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5.75" customHeight="1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5.75" customHeight="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5.75" customHeight="1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5.75" customHeight="1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5.75" customHeight="1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5.75" customHeight="1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5.75" customHeight="1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5.75" customHeight="1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5.75" customHeight="1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5.75" customHeight="1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5.75" customHeight="1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5.75" customHeight="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5.75" customHeight="1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5.75" customHeight="1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5.75" customHeight="1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5.75" customHeight="1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5.75" customHeight="1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5.75" customHeight="1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5.75" customHeight="1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5.75" customHeight="1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5.75" customHeight="1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5.75" customHeight="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5.75" customHeight="1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5.75" customHeight="1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5.75" customHeight="1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5.75" customHeight="1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5.75" customHeight="1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5.75" customHeight="1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pageMargins left="0.7" right="0.7" top="0.75" bottom="0.75" header="0" footer="0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D21" sqref="D21"/>
    </sheetView>
  </sheetViews>
  <sheetFormatPr defaultColWidth="14.4285714285714" defaultRowHeight="15" customHeight="1"/>
  <cols>
    <col min="1" max="1" width="8.71428571428571" customWidth="1"/>
    <col min="2" max="2" width="12.7142857142857" customWidth="1"/>
    <col min="3" max="5" width="8.71428571428571" customWidth="1"/>
    <col min="6" max="6" width="10.7142857142857" customWidth="1"/>
    <col min="7" max="26" width="8.71428571428571" customWidth="1"/>
  </cols>
  <sheetData>
    <row r="1" spans="1:8">
      <c r="A1" s="2" t="s">
        <v>0</v>
      </c>
      <c r="B1" s="2" t="s">
        <v>1</v>
      </c>
      <c r="C1" s="2" t="s">
        <v>7</v>
      </c>
      <c r="D1" s="2" t="s">
        <v>8</v>
      </c>
      <c r="E1" s="2" t="s">
        <v>5</v>
      </c>
      <c r="F1" s="2" t="s">
        <v>6</v>
      </c>
      <c r="G1" s="2" t="s">
        <v>7</v>
      </c>
      <c r="H1" s="2" t="s">
        <v>8</v>
      </c>
    </row>
    <row r="2" spans="1:12">
      <c r="A2" s="3">
        <v>0</v>
      </c>
      <c r="B2" s="3">
        <f t="shared" ref="B2:B41" si="0">A2/0.02</f>
        <v>0</v>
      </c>
      <c r="C2" s="3">
        <v>-0.113335043</v>
      </c>
      <c r="D2" s="3">
        <f t="shared" ref="D2:D41" si="1">(C2-0)/(0.5*1.1315*19.31065^2)</f>
        <v>-0.000537212199169117</v>
      </c>
      <c r="E2" s="3">
        <v>0</v>
      </c>
      <c r="F2" s="3">
        <f t="shared" ref="F2:F41" si="2">-E2/0.02</f>
        <v>0</v>
      </c>
      <c r="G2" s="3">
        <v>-0.110128835</v>
      </c>
      <c r="H2" s="3">
        <f t="shared" ref="H2:H41" si="3">(G2-0)/(0.5*1.1315*19.31065^2)</f>
        <v>-0.000522014657393149</v>
      </c>
      <c r="I2" s="3"/>
      <c r="J2" s="3"/>
      <c r="K2" s="3"/>
      <c r="L2" s="3"/>
    </row>
    <row r="3" spans="1:12">
      <c r="A3" s="3">
        <v>0.00410256395</v>
      </c>
      <c r="B3" s="3">
        <f t="shared" si="0"/>
        <v>0.2051281975</v>
      </c>
      <c r="C3" s="3">
        <v>-0.307022691</v>
      </c>
      <c r="D3" s="3">
        <f t="shared" si="1"/>
        <v>-0.00145529864957064</v>
      </c>
      <c r="E3" s="3">
        <v>-0.00410256395</v>
      </c>
      <c r="F3" s="3">
        <f t="shared" si="2"/>
        <v>0.2051281975</v>
      </c>
      <c r="G3" s="3">
        <v>-0.304144859</v>
      </c>
      <c r="H3" s="3">
        <f t="shared" si="3"/>
        <v>-0.0014416576219005</v>
      </c>
      <c r="I3" s="3"/>
      <c r="J3" s="3"/>
      <c r="K3" s="3"/>
      <c r="L3" s="3"/>
    </row>
    <row r="4" spans="1:12">
      <c r="A4" s="3">
        <v>0.0082051279</v>
      </c>
      <c r="B4" s="3">
        <f t="shared" si="0"/>
        <v>0.410256395</v>
      </c>
      <c r="C4" s="3">
        <v>-0.355933428</v>
      </c>
      <c r="D4" s="3">
        <f t="shared" si="1"/>
        <v>-0.00168713731033466</v>
      </c>
      <c r="E4" s="3">
        <v>-0.0082051279</v>
      </c>
      <c r="F4" s="3">
        <f t="shared" si="2"/>
        <v>0.410256395</v>
      </c>
      <c r="G4" s="3">
        <v>-0.355448723</v>
      </c>
      <c r="H4" s="3">
        <f t="shared" si="3"/>
        <v>-0.00168483979111989</v>
      </c>
      <c r="I4" s="3"/>
      <c r="J4" s="3"/>
      <c r="K4" s="3"/>
      <c r="L4" s="3"/>
    </row>
    <row r="5" spans="1:12">
      <c r="A5" s="3">
        <v>0.0123076923</v>
      </c>
      <c r="B5" s="3">
        <f t="shared" si="0"/>
        <v>0.615384615</v>
      </c>
      <c r="C5" s="3">
        <v>-0.304510027</v>
      </c>
      <c r="D5" s="3">
        <f t="shared" si="1"/>
        <v>-0.00144338853141581</v>
      </c>
      <c r="E5" s="3">
        <v>-0.0123076923</v>
      </c>
      <c r="F5" s="3">
        <f t="shared" si="2"/>
        <v>0.615384615</v>
      </c>
      <c r="G5" s="3">
        <v>-0.310670108</v>
      </c>
      <c r="H5" s="3">
        <f t="shared" si="3"/>
        <v>-0.00147258753794964</v>
      </c>
      <c r="I5" s="3"/>
      <c r="J5" s="3"/>
      <c r="K5" s="3"/>
      <c r="L5" s="3"/>
    </row>
    <row r="6" spans="1:12">
      <c r="A6" s="3">
        <v>0.0164102558</v>
      </c>
      <c r="B6" s="3">
        <f t="shared" si="0"/>
        <v>0.82051279</v>
      </c>
      <c r="C6" s="3">
        <v>-0.238497674</v>
      </c>
      <c r="D6" s="3">
        <f t="shared" si="1"/>
        <v>-0.0011304875928468</v>
      </c>
      <c r="E6" s="3">
        <v>-0.0164102558</v>
      </c>
      <c r="F6" s="3">
        <f t="shared" si="2"/>
        <v>0.82051279</v>
      </c>
      <c r="G6" s="3">
        <v>-0.248091221</v>
      </c>
      <c r="H6" s="3">
        <f t="shared" si="3"/>
        <v>-0.00117596135228855</v>
      </c>
      <c r="I6" s="3"/>
      <c r="J6" s="3"/>
      <c r="K6" s="3"/>
      <c r="L6" s="3"/>
    </row>
    <row r="7" spans="1:12">
      <c r="A7" s="3">
        <v>0.0205128193</v>
      </c>
      <c r="B7" s="3">
        <f t="shared" si="0"/>
        <v>1.025640965</v>
      </c>
      <c r="C7" s="3">
        <v>-0.18752794</v>
      </c>
      <c r="D7" s="3">
        <f t="shared" si="1"/>
        <v>-0.000888889211901161</v>
      </c>
      <c r="E7" s="3">
        <v>-0.0205128193</v>
      </c>
      <c r="F7" s="3">
        <f t="shared" si="2"/>
        <v>1.025640965</v>
      </c>
      <c r="G7" s="3">
        <v>-0.194636256</v>
      </c>
      <c r="H7" s="3">
        <f t="shared" si="3"/>
        <v>-0.000922582886599366</v>
      </c>
      <c r="I7" s="3"/>
      <c r="J7" s="3"/>
      <c r="K7" s="3"/>
      <c r="L7" s="3"/>
    </row>
    <row r="8" spans="1:12">
      <c r="A8" s="3">
        <v>0.0246153828</v>
      </c>
      <c r="B8" s="3">
        <f t="shared" si="0"/>
        <v>1.23076914</v>
      </c>
      <c r="C8" s="3">
        <v>-0.121357165</v>
      </c>
      <c r="D8" s="3">
        <f t="shared" si="1"/>
        <v>-0.000575237347327599</v>
      </c>
      <c r="E8" s="3">
        <v>-0.0246153828</v>
      </c>
      <c r="F8" s="3">
        <f t="shared" si="2"/>
        <v>1.23076914</v>
      </c>
      <c r="G8" s="3">
        <v>-0.135856524</v>
      </c>
      <c r="H8" s="3">
        <f t="shared" si="3"/>
        <v>-0.000643964832920317</v>
      </c>
      <c r="I8" s="3"/>
      <c r="J8" s="3"/>
      <c r="K8" s="3"/>
      <c r="L8" s="3"/>
    </row>
    <row r="9" spans="1:12">
      <c r="A9" s="3">
        <v>0.0287179463</v>
      </c>
      <c r="B9" s="3">
        <f t="shared" si="0"/>
        <v>1.435897315</v>
      </c>
      <c r="C9" s="3">
        <v>-0.02738191</v>
      </c>
      <c r="D9" s="3">
        <f t="shared" si="1"/>
        <v>-0.000129791242842259</v>
      </c>
      <c r="E9" s="3">
        <v>-0.0287179463</v>
      </c>
      <c r="F9" s="3">
        <f t="shared" si="2"/>
        <v>1.435897315</v>
      </c>
      <c r="G9" s="3">
        <v>-0.0427770652</v>
      </c>
      <c r="H9" s="3">
        <f t="shared" si="3"/>
        <v>-0.000202764834792472</v>
      </c>
      <c r="I9" s="3"/>
      <c r="J9" s="3"/>
      <c r="K9" s="3"/>
      <c r="L9" s="3"/>
    </row>
    <row r="10" spans="1:12">
      <c r="A10" s="3">
        <v>0.0328205116</v>
      </c>
      <c r="B10" s="3">
        <f t="shared" si="0"/>
        <v>1.64102558</v>
      </c>
      <c r="C10" s="3">
        <v>0.101254478</v>
      </c>
      <c r="D10" s="3">
        <f t="shared" si="1"/>
        <v>0.00047994988453925</v>
      </c>
      <c r="E10" s="3">
        <v>-0.0328205116</v>
      </c>
      <c r="F10" s="3">
        <f t="shared" si="2"/>
        <v>1.64102558</v>
      </c>
      <c r="G10" s="3">
        <v>0.0832858756</v>
      </c>
      <c r="H10" s="3">
        <f t="shared" si="3"/>
        <v>0.00039477805986981</v>
      </c>
      <c r="I10" s="3"/>
      <c r="J10" s="3"/>
      <c r="K10" s="3"/>
      <c r="L10" s="3"/>
    </row>
    <row r="11" spans="1:12">
      <c r="A11" s="3">
        <v>0.036923077</v>
      </c>
      <c r="B11" s="3">
        <f t="shared" si="0"/>
        <v>1.84615385</v>
      </c>
      <c r="C11" s="3">
        <v>0.30077216</v>
      </c>
      <c r="D11" s="3">
        <f t="shared" si="1"/>
        <v>0.0014256709067684</v>
      </c>
      <c r="E11" s="3">
        <v>-0.036923077</v>
      </c>
      <c r="F11" s="3">
        <f t="shared" si="2"/>
        <v>1.84615385</v>
      </c>
      <c r="G11" s="3">
        <v>0.275162369</v>
      </c>
      <c r="H11" s="3">
        <f t="shared" si="3"/>
        <v>0.00130427957202146</v>
      </c>
      <c r="I11" s="3"/>
      <c r="J11" s="3"/>
      <c r="K11" s="3"/>
      <c r="L11" s="3"/>
    </row>
    <row r="12" spans="1:11">
      <c r="A12" s="3">
        <v>0.0410256423</v>
      </c>
      <c r="B12" s="3">
        <f t="shared" si="0"/>
        <v>2.051282115</v>
      </c>
      <c r="C12" s="3">
        <v>0.638667703</v>
      </c>
      <c r="D12" s="3">
        <f t="shared" si="1"/>
        <v>0.00302730799040609</v>
      </c>
      <c r="E12" s="3">
        <v>-0.0410256423</v>
      </c>
      <c r="F12" s="3">
        <f t="shared" si="2"/>
        <v>2.051282115</v>
      </c>
      <c r="G12" s="3">
        <v>0.60373503</v>
      </c>
      <c r="H12" s="3">
        <f t="shared" si="3"/>
        <v>0.00286172585809786</v>
      </c>
      <c r="I12" s="3"/>
      <c r="J12" s="3"/>
      <c r="K12" s="3"/>
    </row>
    <row r="13" spans="1:11">
      <c r="A13" s="3">
        <v>0.0451282077</v>
      </c>
      <c r="B13" s="3">
        <f t="shared" si="0"/>
        <v>2.256410385</v>
      </c>
      <c r="C13" s="3">
        <v>1.23271525</v>
      </c>
      <c r="D13" s="3">
        <f t="shared" si="1"/>
        <v>0.00584311482902784</v>
      </c>
      <c r="E13" s="3">
        <v>-0.0451282077</v>
      </c>
      <c r="F13" s="3">
        <f t="shared" si="2"/>
        <v>2.256410385</v>
      </c>
      <c r="G13" s="3">
        <v>1.18324745</v>
      </c>
      <c r="H13" s="3">
        <f t="shared" si="3"/>
        <v>0.00560863566951441</v>
      </c>
      <c r="I13" s="3"/>
      <c r="J13" s="3"/>
      <c r="K13" s="3"/>
    </row>
    <row r="14" spans="1:11">
      <c r="A14" s="3">
        <v>0.049230773</v>
      </c>
      <c r="B14" s="3">
        <f t="shared" si="0"/>
        <v>2.46153865</v>
      </c>
      <c r="C14" s="3">
        <v>2.42124462</v>
      </c>
      <c r="D14" s="3">
        <f t="shared" si="1"/>
        <v>0.0114767869902038</v>
      </c>
      <c r="E14" s="3">
        <v>-0.049230773</v>
      </c>
      <c r="F14" s="3">
        <f t="shared" si="2"/>
        <v>2.46153865</v>
      </c>
      <c r="G14" s="3">
        <v>2.32733631</v>
      </c>
      <c r="H14" s="3">
        <f t="shared" si="3"/>
        <v>0.0110316582074375</v>
      </c>
      <c r="I14" s="3"/>
      <c r="J14" s="3"/>
      <c r="K14" s="3"/>
    </row>
    <row r="15" spans="1:11">
      <c r="A15" s="3">
        <v>0.0533333384</v>
      </c>
      <c r="B15" s="3">
        <f t="shared" si="0"/>
        <v>2.66666692</v>
      </c>
      <c r="C15" s="3">
        <v>5.58756685</v>
      </c>
      <c r="D15" s="3">
        <f t="shared" si="1"/>
        <v>0.0264852687751039</v>
      </c>
      <c r="E15" s="3">
        <v>-0.0533333384</v>
      </c>
      <c r="F15" s="3">
        <f t="shared" si="2"/>
        <v>2.66666692</v>
      </c>
      <c r="G15" s="3">
        <v>5.36058426</v>
      </c>
      <c r="H15" s="3">
        <f t="shared" si="3"/>
        <v>0.0254093630965133</v>
      </c>
      <c r="I15" s="3"/>
      <c r="J15" s="3"/>
      <c r="K15" s="3"/>
    </row>
    <row r="16" spans="1:11">
      <c r="A16" s="3">
        <v>0.0574359037</v>
      </c>
      <c r="B16" s="3">
        <f t="shared" si="0"/>
        <v>2.871795185</v>
      </c>
      <c r="C16" s="3">
        <v>14.8670826</v>
      </c>
      <c r="D16" s="3">
        <f t="shared" si="1"/>
        <v>0.0704705087443688</v>
      </c>
      <c r="E16" s="3">
        <v>-0.0574359037</v>
      </c>
      <c r="F16" s="3">
        <f t="shared" si="2"/>
        <v>2.871795185</v>
      </c>
      <c r="G16" s="3">
        <v>14.283474</v>
      </c>
      <c r="H16" s="3">
        <f t="shared" si="3"/>
        <v>0.0677041828917372</v>
      </c>
      <c r="I16" s="3"/>
      <c r="J16" s="3"/>
      <c r="K16" s="3"/>
    </row>
    <row r="17" spans="1:11">
      <c r="A17" s="3">
        <v>0.061538469</v>
      </c>
      <c r="B17" s="3">
        <f t="shared" si="0"/>
        <v>3.07692345</v>
      </c>
      <c r="C17" s="3">
        <v>38.6824455</v>
      </c>
      <c r="D17" s="3">
        <f t="shared" si="1"/>
        <v>0.183356189455846</v>
      </c>
      <c r="E17" s="3">
        <v>-0.061538469</v>
      </c>
      <c r="F17" s="3">
        <f t="shared" si="2"/>
        <v>3.07692345</v>
      </c>
      <c r="G17" s="3">
        <v>37.1370964</v>
      </c>
      <c r="H17" s="3">
        <f t="shared" si="3"/>
        <v>0.176031178880829</v>
      </c>
      <c r="I17" s="3"/>
      <c r="J17" s="3"/>
      <c r="K17" s="3"/>
    </row>
    <row r="18" spans="1:11">
      <c r="A18" s="3">
        <v>0.0656410307</v>
      </c>
      <c r="B18" s="3">
        <f t="shared" si="0"/>
        <v>3.282051535</v>
      </c>
      <c r="C18" s="3">
        <v>88.5187759</v>
      </c>
      <c r="D18" s="3">
        <f t="shared" si="1"/>
        <v>0.419582196382078</v>
      </c>
      <c r="E18" s="3">
        <v>-0.0656410307</v>
      </c>
      <c r="F18" s="3">
        <f t="shared" si="2"/>
        <v>3.282051535</v>
      </c>
      <c r="G18" s="3">
        <v>84.8844376</v>
      </c>
      <c r="H18" s="3">
        <f t="shared" si="3"/>
        <v>0.402355301513669</v>
      </c>
      <c r="I18" s="3"/>
      <c r="J18" s="3"/>
      <c r="K18" s="3"/>
    </row>
    <row r="19" spans="1:11">
      <c r="A19" s="3">
        <v>0.069743596</v>
      </c>
      <c r="B19" s="3">
        <f t="shared" si="0"/>
        <v>3.4871798</v>
      </c>
      <c r="C19" s="3">
        <v>174.470093</v>
      </c>
      <c r="D19" s="3">
        <f t="shared" si="1"/>
        <v>0.826994545277318</v>
      </c>
      <c r="E19" s="3">
        <v>-0.069743596</v>
      </c>
      <c r="F19" s="3">
        <f t="shared" si="2"/>
        <v>3.4871798</v>
      </c>
      <c r="G19" s="3">
        <v>168.43895</v>
      </c>
      <c r="H19" s="3">
        <f t="shared" si="3"/>
        <v>0.79840670952264</v>
      </c>
      <c r="I19" s="3"/>
      <c r="J19" s="3"/>
      <c r="K19" s="3"/>
    </row>
    <row r="20" spans="1:11">
      <c r="A20" s="3">
        <v>0.0738461614</v>
      </c>
      <c r="B20" s="3">
        <f t="shared" si="0"/>
        <v>3.69230807</v>
      </c>
      <c r="C20" s="3">
        <v>293.835541</v>
      </c>
      <c r="D20" s="3">
        <f t="shared" si="1"/>
        <v>1.39279108205445</v>
      </c>
      <c r="E20" s="3">
        <v>-0.0738461614</v>
      </c>
      <c r="F20" s="3">
        <f t="shared" si="2"/>
        <v>3.69230807</v>
      </c>
      <c r="G20" s="3">
        <v>285.871521</v>
      </c>
      <c r="H20" s="3">
        <f t="shared" si="3"/>
        <v>1.35504133947547</v>
      </c>
      <c r="I20" s="3"/>
      <c r="J20" s="3"/>
      <c r="K20" s="3"/>
    </row>
    <row r="21" ht="15.75" customHeight="1" spans="1:11">
      <c r="A21" s="3">
        <v>0.0779487267</v>
      </c>
      <c r="B21" s="3">
        <f t="shared" si="0"/>
        <v>3.897436335</v>
      </c>
      <c r="C21" s="3">
        <v>393.404236</v>
      </c>
      <c r="D21" s="3">
        <f t="shared" si="1"/>
        <v>1.86475029425812</v>
      </c>
      <c r="E21" s="3">
        <v>-0.0779487267</v>
      </c>
      <c r="F21" s="3">
        <f t="shared" si="2"/>
        <v>3.897436335</v>
      </c>
      <c r="G21" s="3">
        <v>389.217316</v>
      </c>
      <c r="H21" s="3">
        <f t="shared" si="3"/>
        <v>1.84490414216423</v>
      </c>
      <c r="I21" s="3"/>
      <c r="J21" s="3"/>
      <c r="K21" s="3"/>
    </row>
    <row r="22" ht="15.75" customHeight="1" spans="1:11">
      <c r="A22" s="3">
        <v>0.0820512921</v>
      </c>
      <c r="B22" s="3">
        <f t="shared" si="0"/>
        <v>4.102564605</v>
      </c>
      <c r="C22" s="3">
        <v>390.443237</v>
      </c>
      <c r="D22" s="3">
        <f t="shared" si="1"/>
        <v>1.85071505200275</v>
      </c>
      <c r="E22" s="3">
        <v>-0.0820512921</v>
      </c>
      <c r="F22" s="3">
        <f t="shared" si="2"/>
        <v>4.102564605</v>
      </c>
      <c r="G22" s="3">
        <v>394.082581</v>
      </c>
      <c r="H22" s="3">
        <f t="shared" si="3"/>
        <v>1.86796567407004</v>
      </c>
      <c r="I22" s="3"/>
      <c r="J22" s="3"/>
      <c r="K22" s="3"/>
    </row>
    <row r="23" ht="15.75" customHeight="1" spans="1:11">
      <c r="A23" s="3">
        <v>0.0861538574</v>
      </c>
      <c r="B23" s="3">
        <f t="shared" si="0"/>
        <v>4.30769287</v>
      </c>
      <c r="C23" s="3">
        <v>290.047729</v>
      </c>
      <c r="D23" s="3">
        <f t="shared" si="1"/>
        <v>1.37483671630228</v>
      </c>
      <c r="E23" s="3">
        <v>-0.0861538574</v>
      </c>
      <c r="F23" s="3">
        <f t="shared" si="2"/>
        <v>4.30769287</v>
      </c>
      <c r="G23" s="3">
        <v>296.885162</v>
      </c>
      <c r="H23" s="3">
        <f t="shared" si="3"/>
        <v>1.40724639579216</v>
      </c>
      <c r="I23" s="3"/>
      <c r="J23" s="3"/>
      <c r="K23" s="3"/>
    </row>
    <row r="24" ht="15.75" customHeight="1" spans="1:11">
      <c r="A24" s="3">
        <v>0.0902564228</v>
      </c>
      <c r="B24" s="3">
        <f t="shared" si="0"/>
        <v>4.51282114</v>
      </c>
      <c r="C24" s="3">
        <v>171.829468</v>
      </c>
      <c r="D24" s="3">
        <f t="shared" si="1"/>
        <v>0.814477887358629</v>
      </c>
      <c r="E24" s="3">
        <v>-0.0902564228</v>
      </c>
      <c r="F24" s="3">
        <f t="shared" si="2"/>
        <v>4.51282114</v>
      </c>
      <c r="G24" s="3">
        <v>178.746704</v>
      </c>
      <c r="H24" s="3">
        <f t="shared" si="3"/>
        <v>0.847265835952179</v>
      </c>
      <c r="I24" s="3"/>
      <c r="J24" s="3"/>
      <c r="K24" s="3"/>
    </row>
    <row r="25" ht="15.75" customHeight="1" spans="1:11">
      <c r="A25" s="3">
        <v>0.0943589881</v>
      </c>
      <c r="B25" s="3">
        <f t="shared" si="0"/>
        <v>4.717949405</v>
      </c>
      <c r="C25" s="3">
        <v>86.4889221</v>
      </c>
      <c r="D25" s="3">
        <f t="shared" si="1"/>
        <v>0.409960616021537</v>
      </c>
      <c r="E25" s="3">
        <v>-0.0943589881</v>
      </c>
      <c r="F25" s="3">
        <f t="shared" si="2"/>
        <v>4.717949405</v>
      </c>
      <c r="G25" s="3">
        <v>90.6677704</v>
      </c>
      <c r="H25" s="3">
        <f t="shared" si="3"/>
        <v>0.429768507965754</v>
      </c>
      <c r="I25" s="3"/>
      <c r="J25" s="3"/>
      <c r="K25" s="3"/>
    </row>
    <row r="26" ht="15.75" customHeight="1" spans="1:11">
      <c r="A26" s="3">
        <v>0.0984615535</v>
      </c>
      <c r="B26" s="3">
        <f t="shared" si="0"/>
        <v>4.923077675</v>
      </c>
      <c r="C26" s="3">
        <v>37.170639</v>
      </c>
      <c r="D26" s="3">
        <f t="shared" si="1"/>
        <v>0.176190172016888</v>
      </c>
      <c r="E26" s="3">
        <v>-0.0984615535</v>
      </c>
      <c r="F26" s="3">
        <f t="shared" si="2"/>
        <v>4.923077675</v>
      </c>
      <c r="G26" s="3">
        <v>39.4414711</v>
      </c>
      <c r="H26" s="3">
        <f t="shared" si="3"/>
        <v>0.186953998227152</v>
      </c>
      <c r="I26" s="3"/>
      <c r="J26" s="3"/>
      <c r="K26" s="3"/>
    </row>
    <row r="27" ht="15.75" customHeight="1" spans="1:11">
      <c r="A27" s="3">
        <v>0.102564119</v>
      </c>
      <c r="B27" s="3">
        <f t="shared" si="0"/>
        <v>5.12820595</v>
      </c>
      <c r="C27" s="3">
        <v>14.0342464</v>
      </c>
      <c r="D27" s="3">
        <f t="shared" si="1"/>
        <v>0.0665228350619257</v>
      </c>
      <c r="E27" s="3">
        <v>-0.102564119</v>
      </c>
      <c r="F27" s="3">
        <f t="shared" si="2"/>
        <v>5.12820595</v>
      </c>
      <c r="G27" s="3">
        <v>15.0748463</v>
      </c>
      <c r="H27" s="3">
        <f t="shared" si="3"/>
        <v>0.0714553161898869</v>
      </c>
      <c r="I27" s="3"/>
      <c r="J27" s="3"/>
      <c r="K27" s="3"/>
    </row>
    <row r="28" ht="15.75" customHeight="1" spans="1:11">
      <c r="A28" s="3">
        <v>0.106666684</v>
      </c>
      <c r="B28" s="3">
        <f t="shared" si="0"/>
        <v>5.3333342</v>
      </c>
      <c r="C28" s="3">
        <v>5.2602129</v>
      </c>
      <c r="D28" s="3">
        <f t="shared" si="1"/>
        <v>0.0249335992232055</v>
      </c>
      <c r="E28" s="3">
        <v>-0.106666684</v>
      </c>
      <c r="F28" s="3">
        <f t="shared" si="2"/>
        <v>5.3333342</v>
      </c>
      <c r="G28" s="3">
        <v>5.65568066</v>
      </c>
      <c r="H28" s="3">
        <f t="shared" si="3"/>
        <v>0.0268081306957888</v>
      </c>
      <c r="I28" s="3"/>
      <c r="J28" s="3"/>
      <c r="K28" s="3"/>
    </row>
    <row r="29" ht="15.75" customHeight="1" spans="1:11">
      <c r="A29" s="3">
        <v>0.110769249</v>
      </c>
      <c r="B29" s="3">
        <f t="shared" si="0"/>
        <v>5.53846245</v>
      </c>
      <c r="C29" s="3">
        <v>2.31105661</v>
      </c>
      <c r="D29" s="3">
        <f t="shared" si="1"/>
        <v>0.0109544918411724</v>
      </c>
      <c r="E29" s="3">
        <v>-0.110769249</v>
      </c>
      <c r="F29" s="3">
        <f t="shared" si="2"/>
        <v>5.53846245</v>
      </c>
      <c r="G29" s="3">
        <v>2.45063615</v>
      </c>
      <c r="H29" s="3">
        <f t="shared" si="3"/>
        <v>0.0116161039044635</v>
      </c>
      <c r="I29" s="3"/>
      <c r="J29" s="3"/>
      <c r="K29" s="3"/>
    </row>
    <row r="30" ht="15.75" customHeight="1" spans="1:11">
      <c r="A30" s="3">
        <v>0.114871815</v>
      </c>
      <c r="B30" s="3">
        <f t="shared" si="0"/>
        <v>5.74359075</v>
      </c>
      <c r="C30" s="3">
        <v>1.18408167</v>
      </c>
      <c r="D30" s="3">
        <f t="shared" si="1"/>
        <v>0.00561258990245886</v>
      </c>
      <c r="E30" s="3">
        <v>-0.114871815</v>
      </c>
      <c r="F30" s="3">
        <f t="shared" si="2"/>
        <v>5.74359075</v>
      </c>
      <c r="G30" s="3">
        <v>1.2513659</v>
      </c>
      <c r="H30" s="3">
        <f t="shared" si="3"/>
        <v>0.00593151958396699</v>
      </c>
      <c r="I30" s="3"/>
      <c r="J30" s="3"/>
      <c r="K30" s="3"/>
    </row>
    <row r="31" ht="15.75" customHeight="1" spans="1:11">
      <c r="A31" s="3">
        <v>0.11897438</v>
      </c>
      <c r="B31" s="3">
        <f t="shared" si="0"/>
        <v>5.948719</v>
      </c>
      <c r="C31" s="3">
        <v>0.60724628</v>
      </c>
      <c r="D31" s="3">
        <f t="shared" si="1"/>
        <v>0.00287836930997649</v>
      </c>
      <c r="E31" s="3">
        <v>-0.11897438</v>
      </c>
      <c r="F31" s="3">
        <f t="shared" si="2"/>
        <v>5.948719</v>
      </c>
      <c r="G31" s="3">
        <v>0.647130609</v>
      </c>
      <c r="H31" s="3">
        <f t="shared" si="3"/>
        <v>0.00306742247065226</v>
      </c>
      <c r="I31" s="3"/>
      <c r="J31" s="3"/>
      <c r="K31" s="3"/>
    </row>
    <row r="32" ht="15.75" customHeight="1" spans="1:11">
      <c r="A32" s="3">
        <v>0.123076946</v>
      </c>
      <c r="B32" s="3">
        <f t="shared" si="0"/>
        <v>6.1538473</v>
      </c>
      <c r="C32" s="3">
        <v>0.283648282</v>
      </c>
      <c r="D32" s="3">
        <f t="shared" si="1"/>
        <v>0.00134450310627898</v>
      </c>
      <c r="E32" s="3">
        <v>-0.123076946</v>
      </c>
      <c r="F32" s="3">
        <f t="shared" si="2"/>
        <v>6.1538473</v>
      </c>
      <c r="G32" s="3">
        <v>0.304450691</v>
      </c>
      <c r="H32" s="3">
        <f t="shared" si="3"/>
        <v>0.00144310727663171</v>
      </c>
      <c r="I32" s="3"/>
      <c r="J32" s="3"/>
      <c r="K32" s="3"/>
    </row>
    <row r="33" ht="15.75" customHeight="1" spans="1:11">
      <c r="A33" s="3">
        <v>0.127179503</v>
      </c>
      <c r="B33" s="3">
        <f t="shared" si="0"/>
        <v>6.35897515</v>
      </c>
      <c r="C33" s="3">
        <v>0.0919957608</v>
      </c>
      <c r="D33" s="3">
        <f t="shared" si="1"/>
        <v>0.000436063230448539</v>
      </c>
      <c r="E33" s="3">
        <v>-0.127179503</v>
      </c>
      <c r="F33" s="3">
        <f t="shared" si="2"/>
        <v>6.35897515</v>
      </c>
      <c r="G33" s="3">
        <v>0.101953626</v>
      </c>
      <c r="H33" s="3">
        <f t="shared" si="3"/>
        <v>0.000483263871322885</v>
      </c>
      <c r="I33" s="3"/>
      <c r="J33" s="3"/>
      <c r="K33" s="3"/>
    </row>
    <row r="34" ht="15.75" customHeight="1" spans="1:11">
      <c r="A34" s="3">
        <v>0.131282061</v>
      </c>
      <c r="B34" s="3">
        <f t="shared" si="0"/>
        <v>6.56410305</v>
      </c>
      <c r="C34" s="3">
        <v>-0.0297817364</v>
      </c>
      <c r="D34" s="3">
        <f t="shared" si="1"/>
        <v>-0.000141166506695718</v>
      </c>
      <c r="E34" s="3">
        <v>-0.131282061</v>
      </c>
      <c r="F34" s="3">
        <f t="shared" si="2"/>
        <v>6.56410305</v>
      </c>
      <c r="G34" s="3">
        <v>-0.0244411938</v>
      </c>
      <c r="H34" s="3">
        <f t="shared" si="3"/>
        <v>-0.000115852141791807</v>
      </c>
      <c r="I34" s="3"/>
      <c r="J34" s="3"/>
      <c r="K34" s="3"/>
    </row>
    <row r="35" ht="15.75" customHeight="1" spans="1:11">
      <c r="A35" s="3">
        <v>0.135384619</v>
      </c>
      <c r="B35" s="3">
        <f t="shared" si="0"/>
        <v>6.76923095</v>
      </c>
      <c r="C35" s="3">
        <v>-0.123769231</v>
      </c>
      <c r="D35" s="3">
        <f t="shared" si="1"/>
        <v>-0.000586670627327334</v>
      </c>
      <c r="E35" s="3">
        <v>-0.135384619</v>
      </c>
      <c r="F35" s="3">
        <f t="shared" si="2"/>
        <v>6.76923095</v>
      </c>
      <c r="G35" s="3">
        <v>-0.121923245</v>
      </c>
      <c r="H35" s="3">
        <f t="shared" si="3"/>
        <v>-0.000577920586982837</v>
      </c>
      <c r="I35" s="3"/>
      <c r="J35" s="3"/>
      <c r="K35" s="3"/>
    </row>
    <row r="36" ht="15.75" customHeight="1" spans="1:11">
      <c r="A36" s="3">
        <v>0.139487177</v>
      </c>
      <c r="B36" s="3">
        <f t="shared" si="0"/>
        <v>6.97435885</v>
      </c>
      <c r="C36" s="3">
        <v>-0.193719476</v>
      </c>
      <c r="D36" s="3">
        <f t="shared" si="1"/>
        <v>-0.000918237316271623</v>
      </c>
      <c r="E36" s="3">
        <v>-0.139487177</v>
      </c>
      <c r="F36" s="3">
        <f t="shared" si="2"/>
        <v>6.97435885</v>
      </c>
      <c r="G36" s="3">
        <v>-0.185544029</v>
      </c>
      <c r="H36" s="3">
        <f t="shared" si="3"/>
        <v>-0.000879485402072759</v>
      </c>
      <c r="I36" s="3"/>
      <c r="J36" s="3"/>
      <c r="K36" s="3"/>
    </row>
    <row r="37" ht="15.75" customHeight="1" spans="1:11">
      <c r="A37" s="3">
        <v>0.143589735</v>
      </c>
      <c r="B37" s="3">
        <f t="shared" si="0"/>
        <v>7.17948675</v>
      </c>
      <c r="C37" s="3">
        <v>-0.248118669</v>
      </c>
      <c r="D37" s="3">
        <f t="shared" si="1"/>
        <v>-0.00117609145680038</v>
      </c>
      <c r="E37" s="3">
        <v>-0.143589735</v>
      </c>
      <c r="F37" s="3">
        <f t="shared" si="2"/>
        <v>7.17948675</v>
      </c>
      <c r="G37" s="3">
        <v>-0.238157183</v>
      </c>
      <c r="H37" s="3">
        <f t="shared" si="3"/>
        <v>-0.0011288736532032</v>
      </c>
      <c r="I37" s="3"/>
      <c r="J37" s="3"/>
      <c r="K37" s="3"/>
    </row>
    <row r="38" ht="15.75" customHeight="1" spans="1:11">
      <c r="A38" s="3">
        <v>0.147692293</v>
      </c>
      <c r="B38" s="3">
        <f t="shared" si="0"/>
        <v>7.38461465</v>
      </c>
      <c r="C38" s="3">
        <v>-0.308951199</v>
      </c>
      <c r="D38" s="3">
        <f t="shared" si="1"/>
        <v>-0.00146443984717706</v>
      </c>
      <c r="E38" s="3">
        <v>-0.147692293</v>
      </c>
      <c r="F38" s="3">
        <f t="shared" si="2"/>
        <v>7.38461465</v>
      </c>
      <c r="G38" s="3">
        <v>-0.307515174</v>
      </c>
      <c r="H38" s="3">
        <f t="shared" si="3"/>
        <v>-0.00145763303678646</v>
      </c>
      <c r="I38" s="3"/>
      <c r="J38" s="3"/>
      <c r="K38" s="3"/>
    </row>
    <row r="39" ht="15.75" customHeight="1" spans="1:11">
      <c r="A39" s="3">
        <v>0.151794851</v>
      </c>
      <c r="B39" s="3">
        <f t="shared" si="0"/>
        <v>7.58974255</v>
      </c>
      <c r="C39" s="3">
        <v>-0.354491651</v>
      </c>
      <c r="D39" s="3">
        <f t="shared" si="1"/>
        <v>-0.0016803032352562</v>
      </c>
      <c r="E39" s="3">
        <v>-0.151794851</v>
      </c>
      <c r="F39" s="3">
        <f t="shared" si="2"/>
        <v>7.58974255</v>
      </c>
      <c r="G39" s="3">
        <v>-0.35674724</v>
      </c>
      <c r="H39" s="3">
        <f t="shared" si="3"/>
        <v>-0.00169099480862166</v>
      </c>
      <c r="I39" s="3"/>
      <c r="J39" s="3"/>
      <c r="K39" s="3"/>
    </row>
    <row r="40" ht="15.75" customHeight="1" spans="1:11">
      <c r="A40" s="3">
        <v>0.155897409</v>
      </c>
      <c r="B40" s="3">
        <f t="shared" si="0"/>
        <v>7.79487045</v>
      </c>
      <c r="C40" s="3">
        <v>-0.30648905</v>
      </c>
      <c r="D40" s="3">
        <f t="shared" si="1"/>
        <v>-0.00145276917194758</v>
      </c>
      <c r="E40" s="3">
        <v>-0.155897409</v>
      </c>
      <c r="F40" s="3">
        <f t="shared" si="2"/>
        <v>7.79487045</v>
      </c>
      <c r="G40" s="3">
        <v>-0.306823224</v>
      </c>
      <c r="H40" s="3">
        <f t="shared" si="3"/>
        <v>-0.00145435316878292</v>
      </c>
      <c r="I40" s="3"/>
      <c r="J40" s="3"/>
      <c r="K40" s="3"/>
    </row>
    <row r="41" ht="15.75" customHeight="1" spans="1:11">
      <c r="A41" s="3">
        <v>0.159999967</v>
      </c>
      <c r="B41" s="3">
        <f t="shared" si="0"/>
        <v>7.99999835</v>
      </c>
      <c r="C41" s="3">
        <v>-0.112342007</v>
      </c>
      <c r="D41" s="3">
        <f t="shared" si="1"/>
        <v>-0.000532505172645872</v>
      </c>
      <c r="E41" s="3">
        <v>-0.159999967</v>
      </c>
      <c r="F41" s="3">
        <f t="shared" si="2"/>
        <v>7.99999835</v>
      </c>
      <c r="G41" s="3">
        <v>-0.113018826</v>
      </c>
      <c r="H41" s="3">
        <f t="shared" si="3"/>
        <v>-0.000535713319162651</v>
      </c>
      <c r="I41" s="3"/>
      <c r="J41" s="3"/>
      <c r="K41" s="3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J9" sqref="J9"/>
    </sheetView>
  </sheetViews>
  <sheetFormatPr defaultColWidth="14.4285714285714" defaultRowHeight="15" customHeight="1" outlineLevelCol="7"/>
  <cols>
    <col min="1" max="26" width="8.71428571428571" customWidth="1"/>
  </cols>
  <sheetData>
    <row r="1" spans="1:8">
      <c r="A1" s="2" t="s">
        <v>0</v>
      </c>
      <c r="B1" s="2" t="s">
        <v>1</v>
      </c>
      <c r="C1" s="2" t="s">
        <v>7</v>
      </c>
      <c r="D1" s="2" t="s">
        <v>8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>
      <c r="A2" s="3">
        <v>0</v>
      </c>
      <c r="B2" s="3">
        <f t="shared" ref="B2:B41" si="0">A2/0.02</f>
        <v>0</v>
      </c>
      <c r="C2" s="3">
        <v>-0.0966463909</v>
      </c>
      <c r="D2" s="6">
        <f t="shared" ref="D2:D41" si="1">(C2-0)/(0.5*1.1315*19.31065^2)</f>
        <v>-0.000458107385172538</v>
      </c>
      <c r="E2" s="3">
        <v>-2.14204192e-8</v>
      </c>
      <c r="F2" s="3">
        <f t="shared" ref="F2:F41" si="2">-E2/0.02</f>
        <v>1.07102096e-6</v>
      </c>
      <c r="G2" s="3">
        <v>-0.0833681673</v>
      </c>
      <c r="H2" s="6">
        <f t="shared" ref="H2:H41" si="3">(G2-0)/(0.5*1.1315*19.31065^2)</f>
        <v>-0.000395168125501411</v>
      </c>
    </row>
    <row r="3" spans="1:8">
      <c r="A3" s="3">
        <v>0.00410256395</v>
      </c>
      <c r="B3" s="3">
        <f t="shared" si="0"/>
        <v>0.2051281975</v>
      </c>
      <c r="C3" s="3">
        <v>-0.209346622</v>
      </c>
      <c r="D3" s="6">
        <f t="shared" si="1"/>
        <v>-0.000992310552996798</v>
      </c>
      <c r="E3" s="3">
        <v>-0.00410258537</v>
      </c>
      <c r="F3" s="3">
        <f t="shared" si="2"/>
        <v>0.2051292685</v>
      </c>
      <c r="G3" s="3">
        <v>-0.135453299</v>
      </c>
      <c r="H3" s="6">
        <f t="shared" si="3"/>
        <v>-0.000642053531849826</v>
      </c>
    </row>
    <row r="4" spans="1:8">
      <c r="A4" s="3">
        <v>0.0082051279</v>
      </c>
      <c r="B4" s="3">
        <f t="shared" si="0"/>
        <v>0.410256395</v>
      </c>
      <c r="C4" s="3">
        <v>-0.242388055</v>
      </c>
      <c r="D4" s="6">
        <f t="shared" si="1"/>
        <v>-0.00114892813936529</v>
      </c>
      <c r="E4" s="3">
        <v>-0.00820514932</v>
      </c>
      <c r="F4" s="3">
        <f t="shared" si="2"/>
        <v>0.410257466</v>
      </c>
      <c r="G4" s="3">
        <v>-0.152799204</v>
      </c>
      <c r="H4" s="6">
        <f t="shared" si="3"/>
        <v>-0.000724273748342166</v>
      </c>
    </row>
    <row r="5" spans="1:8">
      <c r="A5" s="3">
        <v>0.0123076923</v>
      </c>
      <c r="B5" s="3">
        <f t="shared" si="0"/>
        <v>0.615384615</v>
      </c>
      <c r="C5" s="3">
        <v>-0.112919658</v>
      </c>
      <c r="D5" s="6">
        <f t="shared" si="1"/>
        <v>-0.000535243259259226</v>
      </c>
      <c r="E5" s="3">
        <v>-0.0123077128</v>
      </c>
      <c r="F5" s="3">
        <f t="shared" si="2"/>
        <v>0.61538564</v>
      </c>
      <c r="G5" s="3">
        <v>-0.0392120369</v>
      </c>
      <c r="H5" s="6">
        <f t="shared" si="3"/>
        <v>-0.000185866471828573</v>
      </c>
    </row>
    <row r="6" spans="1:8">
      <c r="A6" s="3">
        <v>0.0164102558</v>
      </c>
      <c r="B6" s="3">
        <f t="shared" si="0"/>
        <v>0.82051279</v>
      </c>
      <c r="C6" s="3">
        <v>-0.0233462323</v>
      </c>
      <c r="D6" s="6">
        <f t="shared" si="1"/>
        <v>-0.000110661984715496</v>
      </c>
      <c r="E6" s="3">
        <v>-0.0164102763</v>
      </c>
      <c r="F6" s="3">
        <f t="shared" si="2"/>
        <v>0.820513815</v>
      </c>
      <c r="G6" s="3">
        <v>0.0614181682</v>
      </c>
      <c r="H6" s="6">
        <f t="shared" si="3"/>
        <v>0.000291124336606646</v>
      </c>
    </row>
    <row r="7" spans="1:8">
      <c r="A7" s="3">
        <v>0.0205128193</v>
      </c>
      <c r="B7" s="3">
        <f t="shared" si="0"/>
        <v>1.025640965</v>
      </c>
      <c r="C7" s="3">
        <v>0.0620547794</v>
      </c>
      <c r="D7" s="6">
        <f t="shared" si="1"/>
        <v>0.000294141896698521</v>
      </c>
      <c r="E7" s="3">
        <v>-0.0205128398</v>
      </c>
      <c r="F7" s="3">
        <f t="shared" si="2"/>
        <v>1.02564199</v>
      </c>
      <c r="G7" s="3">
        <v>0.173091248</v>
      </c>
      <c r="H7" s="6">
        <f t="shared" si="3"/>
        <v>0.000820458770152908</v>
      </c>
    </row>
    <row r="8" spans="1:8">
      <c r="A8" s="3">
        <v>0.0246153828</v>
      </c>
      <c r="B8" s="3">
        <f t="shared" si="0"/>
        <v>1.23076914</v>
      </c>
      <c r="C8" s="3">
        <v>0.172306955</v>
      </c>
      <c r="D8" s="6">
        <f t="shared" si="1"/>
        <v>0.000816741192992569</v>
      </c>
      <c r="E8" s="3">
        <v>-0.0246154033</v>
      </c>
      <c r="F8" s="3">
        <f t="shared" si="2"/>
        <v>1.230770165</v>
      </c>
      <c r="G8" s="3">
        <v>0.259336621</v>
      </c>
      <c r="H8" s="6">
        <f t="shared" si="3"/>
        <v>0.00122926495463983</v>
      </c>
    </row>
    <row r="9" spans="1:8">
      <c r="A9" s="3">
        <v>0.0287179463</v>
      </c>
      <c r="B9" s="3">
        <f t="shared" si="0"/>
        <v>1.435897315</v>
      </c>
      <c r="C9" s="3">
        <v>0.318463564</v>
      </c>
      <c r="D9" s="6">
        <f t="shared" si="1"/>
        <v>0.00150952880100531</v>
      </c>
      <c r="E9" s="3">
        <v>-0.0287179668</v>
      </c>
      <c r="F9" s="3">
        <f t="shared" si="2"/>
        <v>1.43589834</v>
      </c>
      <c r="G9" s="3">
        <v>0.398849517</v>
      </c>
      <c r="H9" s="6">
        <f t="shared" si="3"/>
        <v>0.00189056112296274</v>
      </c>
    </row>
    <row r="10" spans="1:8">
      <c r="A10" s="3">
        <v>0.0328205116</v>
      </c>
      <c r="B10" s="3">
        <f t="shared" si="0"/>
        <v>1.64102558</v>
      </c>
      <c r="C10" s="3">
        <v>0.506746292</v>
      </c>
      <c r="D10" s="6">
        <f t="shared" si="1"/>
        <v>0.00240199573530065</v>
      </c>
      <c r="E10" s="3">
        <v>-0.0328205302</v>
      </c>
      <c r="F10" s="3">
        <f t="shared" si="2"/>
        <v>1.64102651</v>
      </c>
      <c r="G10" s="3">
        <v>0.538322806</v>
      </c>
      <c r="H10" s="6">
        <f t="shared" si="3"/>
        <v>0.00255166955267445</v>
      </c>
    </row>
    <row r="11" spans="1:8">
      <c r="A11" s="3">
        <v>0.036923077</v>
      </c>
      <c r="B11" s="3">
        <f t="shared" si="0"/>
        <v>1.84615385</v>
      </c>
      <c r="C11" s="3">
        <v>0.714566469</v>
      </c>
      <c r="D11" s="6">
        <f t="shared" si="1"/>
        <v>0.00338707088383952</v>
      </c>
      <c r="E11" s="3">
        <v>-0.0369230956</v>
      </c>
      <c r="F11" s="3">
        <f t="shared" si="2"/>
        <v>1.84615478</v>
      </c>
      <c r="G11" s="3">
        <v>0.697611451</v>
      </c>
      <c r="H11" s="6">
        <f t="shared" si="3"/>
        <v>0.00330670348585184</v>
      </c>
    </row>
    <row r="12" spans="1:8">
      <c r="A12" s="3">
        <v>0.0410256423</v>
      </c>
      <c r="B12" s="3">
        <f t="shared" si="0"/>
        <v>2.051282115</v>
      </c>
      <c r="C12" s="3">
        <v>0.968402743</v>
      </c>
      <c r="D12" s="6">
        <f t="shared" si="1"/>
        <v>0.00459026399494493</v>
      </c>
      <c r="E12" s="3">
        <v>-0.0410256609</v>
      </c>
      <c r="F12" s="3">
        <f t="shared" si="2"/>
        <v>2.051283045</v>
      </c>
      <c r="G12" s="3">
        <v>0.929782212</v>
      </c>
      <c r="H12" s="6">
        <f t="shared" si="3"/>
        <v>0.00440720128245635</v>
      </c>
    </row>
    <row r="13" spans="1:8">
      <c r="A13" s="3">
        <v>0.0451282077</v>
      </c>
      <c r="B13" s="3">
        <f t="shared" si="0"/>
        <v>2.256410385</v>
      </c>
      <c r="C13" s="3">
        <v>1.4633199</v>
      </c>
      <c r="D13" s="6">
        <f t="shared" si="1"/>
        <v>0.0069361892029011</v>
      </c>
      <c r="E13" s="3">
        <v>-0.0451282263</v>
      </c>
      <c r="F13" s="3">
        <f t="shared" si="2"/>
        <v>2.256411315</v>
      </c>
      <c r="G13" s="3">
        <v>1.26828623</v>
      </c>
      <c r="H13" s="6">
        <f t="shared" si="3"/>
        <v>0.00601172255958123</v>
      </c>
    </row>
    <row r="14" spans="1:8">
      <c r="A14" s="3">
        <v>0.049230773</v>
      </c>
      <c r="B14" s="3">
        <f t="shared" si="0"/>
        <v>2.46153865</v>
      </c>
      <c r="C14" s="3">
        <v>2.49435687</v>
      </c>
      <c r="D14" s="6">
        <f t="shared" si="1"/>
        <v>0.0118233416971068</v>
      </c>
      <c r="E14" s="3">
        <v>-0.0492307916</v>
      </c>
      <c r="F14" s="3">
        <f t="shared" si="2"/>
        <v>2.46153958</v>
      </c>
      <c r="G14" s="3">
        <v>1.75557566</v>
      </c>
      <c r="H14" s="6">
        <f t="shared" si="3"/>
        <v>0.00832149206593034</v>
      </c>
    </row>
    <row r="15" spans="1:8">
      <c r="A15" s="3">
        <v>0.0533333384</v>
      </c>
      <c r="B15" s="3">
        <f t="shared" si="0"/>
        <v>2.66666692</v>
      </c>
      <c r="C15" s="3">
        <v>5.07752991</v>
      </c>
      <c r="D15" s="6">
        <f t="shared" si="1"/>
        <v>0.024067675249376</v>
      </c>
      <c r="E15" s="3">
        <v>-0.053333357</v>
      </c>
      <c r="F15" s="3">
        <f t="shared" si="2"/>
        <v>2.66666785</v>
      </c>
      <c r="G15" s="3">
        <v>2.90147686</v>
      </c>
      <c r="H15" s="6">
        <f t="shared" si="3"/>
        <v>0.0137531051609422</v>
      </c>
    </row>
    <row r="16" spans="1:8">
      <c r="A16" s="3">
        <v>0.0574359037</v>
      </c>
      <c r="B16" s="3">
        <f t="shared" si="0"/>
        <v>2.871795185</v>
      </c>
      <c r="C16" s="3">
        <v>14.5221176</v>
      </c>
      <c r="D16" s="6">
        <f t="shared" si="1"/>
        <v>0.068835362179097</v>
      </c>
      <c r="E16" s="3">
        <v>-0.0574359223</v>
      </c>
      <c r="F16" s="3">
        <f t="shared" si="2"/>
        <v>2.871796115</v>
      </c>
      <c r="G16" s="3">
        <v>6.85167313</v>
      </c>
      <c r="H16" s="6">
        <f t="shared" si="3"/>
        <v>0.0324771782206431</v>
      </c>
    </row>
    <row r="17" spans="1:8">
      <c r="A17" s="3">
        <v>0.061538469</v>
      </c>
      <c r="B17" s="3">
        <f t="shared" si="0"/>
        <v>3.07692345</v>
      </c>
      <c r="C17" s="3">
        <v>40.8010979</v>
      </c>
      <c r="D17" s="6">
        <f t="shared" si="1"/>
        <v>0.193398678389114</v>
      </c>
      <c r="E17" s="3">
        <v>-0.0615384877</v>
      </c>
      <c r="F17" s="3">
        <f t="shared" si="2"/>
        <v>3.076924385</v>
      </c>
      <c r="G17" s="3">
        <v>18.4458408</v>
      </c>
      <c r="H17" s="6">
        <f t="shared" si="3"/>
        <v>0.0874339519303965</v>
      </c>
    </row>
    <row r="18" spans="1:8">
      <c r="A18" s="3">
        <v>0.0656410307</v>
      </c>
      <c r="B18" s="3">
        <f t="shared" si="0"/>
        <v>3.282051535</v>
      </c>
      <c r="C18" s="3">
        <v>96.3841705</v>
      </c>
      <c r="D18" s="6">
        <f t="shared" si="1"/>
        <v>0.456864451001233</v>
      </c>
      <c r="E18" s="3">
        <v>-0.065641053</v>
      </c>
      <c r="F18" s="3">
        <f t="shared" si="2"/>
        <v>3.28205265</v>
      </c>
      <c r="G18" s="3">
        <v>51.6758156</v>
      </c>
      <c r="H18" s="6">
        <f t="shared" si="3"/>
        <v>0.244945233243823</v>
      </c>
    </row>
    <row r="19" spans="1:8">
      <c r="A19" s="3">
        <v>0.069743596</v>
      </c>
      <c r="B19" s="3">
        <f t="shared" si="0"/>
        <v>3.4871798</v>
      </c>
      <c r="C19" s="3">
        <v>177.57576</v>
      </c>
      <c r="D19" s="6">
        <f t="shared" si="1"/>
        <v>0.841715519080249</v>
      </c>
      <c r="E19" s="3">
        <v>-0.0697436184</v>
      </c>
      <c r="F19" s="3">
        <f t="shared" si="2"/>
        <v>3.48718092</v>
      </c>
      <c r="G19" s="3">
        <v>112.878082</v>
      </c>
      <c r="H19" s="6">
        <f t="shared" si="3"/>
        <v>0.535046187516882</v>
      </c>
    </row>
    <row r="20" spans="1:8">
      <c r="A20" s="3">
        <v>0.0738461614</v>
      </c>
      <c r="B20" s="3">
        <f t="shared" si="0"/>
        <v>3.69230807</v>
      </c>
      <c r="C20" s="3">
        <v>251.638733</v>
      </c>
      <c r="D20" s="6">
        <f t="shared" si="1"/>
        <v>1.1927766873575</v>
      </c>
      <c r="E20" s="3">
        <v>-0.0738461837</v>
      </c>
      <c r="F20" s="3">
        <f t="shared" si="2"/>
        <v>3.692309185</v>
      </c>
      <c r="G20" s="3">
        <v>199.313568</v>
      </c>
      <c r="H20" s="6">
        <f t="shared" si="3"/>
        <v>0.944753514493512</v>
      </c>
    </row>
    <row r="21" ht="15.75" customHeight="1" spans="1:8">
      <c r="A21" s="3">
        <v>0.0779487267</v>
      </c>
      <c r="B21" s="3">
        <f t="shared" si="0"/>
        <v>3.897436335</v>
      </c>
      <c r="C21" s="3">
        <v>281.791412</v>
      </c>
      <c r="D21" s="6">
        <f t="shared" si="1"/>
        <v>1.33570147538119</v>
      </c>
      <c r="E21" s="3">
        <v>-0.0779487491</v>
      </c>
      <c r="F21" s="3">
        <f t="shared" si="2"/>
        <v>3.897437455</v>
      </c>
      <c r="G21" s="3">
        <v>269.359802</v>
      </c>
      <c r="H21" s="6">
        <f t="shared" si="3"/>
        <v>1.27677519476635</v>
      </c>
    </row>
    <row r="22" ht="15.75" customHeight="1" spans="1:8">
      <c r="A22" s="3">
        <v>0.0820512921</v>
      </c>
      <c r="B22" s="3">
        <f t="shared" si="0"/>
        <v>4.102564605</v>
      </c>
      <c r="C22" s="3">
        <v>277.760864</v>
      </c>
      <c r="D22" s="6">
        <f t="shared" si="1"/>
        <v>1.31659653221779</v>
      </c>
      <c r="E22" s="3">
        <v>-0.0820513144</v>
      </c>
      <c r="F22" s="3">
        <f t="shared" si="2"/>
        <v>4.10256572</v>
      </c>
      <c r="G22" s="3">
        <v>281.084106</v>
      </c>
      <c r="H22" s="6">
        <f t="shared" si="3"/>
        <v>1.33234881938277</v>
      </c>
    </row>
    <row r="23" ht="15.75" customHeight="1" spans="1:8">
      <c r="A23" s="3">
        <v>0.0861538574</v>
      </c>
      <c r="B23" s="3">
        <f t="shared" si="0"/>
        <v>4.30769287</v>
      </c>
      <c r="C23" s="3">
        <v>231.493179</v>
      </c>
      <c r="D23" s="6">
        <f t="shared" si="1"/>
        <v>1.09728603344016</v>
      </c>
      <c r="E23" s="3">
        <v>-0.0861538798</v>
      </c>
      <c r="F23" s="3">
        <f t="shared" si="2"/>
        <v>4.30769399</v>
      </c>
      <c r="G23" s="3">
        <v>224.532532</v>
      </c>
      <c r="H23" s="6">
        <f t="shared" si="3"/>
        <v>1.06429231513796</v>
      </c>
    </row>
    <row r="24" ht="15.75" customHeight="1" spans="1:8">
      <c r="A24" s="3">
        <v>0.0902564228</v>
      </c>
      <c r="B24" s="3">
        <f t="shared" si="0"/>
        <v>4.51282114</v>
      </c>
      <c r="C24" s="3">
        <v>144.026688</v>
      </c>
      <c r="D24" s="6">
        <f t="shared" si="1"/>
        <v>0.68269170550828</v>
      </c>
      <c r="E24" s="3">
        <v>-0.0902564451</v>
      </c>
      <c r="F24" s="3">
        <f t="shared" si="2"/>
        <v>4.512822255</v>
      </c>
      <c r="G24" s="3">
        <v>138.787659</v>
      </c>
      <c r="H24" s="6">
        <f t="shared" si="3"/>
        <v>0.657858518736552</v>
      </c>
    </row>
    <row r="25" ht="15.75" customHeight="1" spans="1:8">
      <c r="A25" s="3">
        <v>0.0943589881</v>
      </c>
      <c r="B25" s="3">
        <f t="shared" si="0"/>
        <v>4.717949405</v>
      </c>
      <c r="C25" s="3">
        <v>68.4387665</v>
      </c>
      <c r="D25" s="6">
        <f t="shared" si="1"/>
        <v>0.324402226237181</v>
      </c>
      <c r="E25" s="3">
        <v>-0.0943590105</v>
      </c>
      <c r="F25" s="3">
        <f t="shared" si="2"/>
        <v>4.717950525</v>
      </c>
      <c r="G25" s="3">
        <v>63.6479836</v>
      </c>
      <c r="H25" s="6">
        <f t="shared" si="3"/>
        <v>0.301693742176777</v>
      </c>
    </row>
    <row r="26" ht="15.75" customHeight="1" spans="1:8">
      <c r="A26" s="3">
        <v>0.0984615535</v>
      </c>
      <c r="B26" s="3">
        <f t="shared" si="0"/>
        <v>4.923077675</v>
      </c>
      <c r="C26" s="3">
        <v>27.3538208</v>
      </c>
      <c r="D26" s="6">
        <f t="shared" si="1"/>
        <v>0.129658099019259</v>
      </c>
      <c r="E26" s="3">
        <v>-0.0984615758</v>
      </c>
      <c r="F26" s="3">
        <f t="shared" si="2"/>
        <v>4.92307879</v>
      </c>
      <c r="G26" s="3">
        <v>22.6985664</v>
      </c>
      <c r="H26" s="6">
        <f t="shared" si="3"/>
        <v>0.107592024946161</v>
      </c>
    </row>
    <row r="27" ht="15.75" customHeight="1" spans="1:8">
      <c r="A27" s="3">
        <v>0.102564119</v>
      </c>
      <c r="B27" s="3">
        <f t="shared" si="0"/>
        <v>5.12820595</v>
      </c>
      <c r="C27" s="3">
        <v>9.1385231</v>
      </c>
      <c r="D27" s="6">
        <f t="shared" si="1"/>
        <v>0.0433169297135113</v>
      </c>
      <c r="E27" s="3">
        <v>-0.102564141</v>
      </c>
      <c r="F27" s="3">
        <f t="shared" si="2"/>
        <v>5.12820705</v>
      </c>
      <c r="G27" s="3">
        <v>8.54464149</v>
      </c>
      <c r="H27" s="6">
        <f t="shared" si="3"/>
        <v>0.0405019094222656</v>
      </c>
    </row>
    <row r="28" ht="15.75" customHeight="1" spans="1:8">
      <c r="A28" s="3">
        <v>0.106666684</v>
      </c>
      <c r="B28" s="3">
        <f t="shared" si="0"/>
        <v>5.3333342</v>
      </c>
      <c r="C28" s="3">
        <v>3.58705282</v>
      </c>
      <c r="D28" s="6">
        <f t="shared" si="1"/>
        <v>0.0170027599845529</v>
      </c>
      <c r="E28" s="3">
        <v>-0.106666707</v>
      </c>
      <c r="F28" s="3">
        <f t="shared" si="2"/>
        <v>5.33333535</v>
      </c>
      <c r="G28" s="3">
        <v>3.5151422</v>
      </c>
      <c r="H28" s="6">
        <f t="shared" si="3"/>
        <v>0.0166619010472707</v>
      </c>
    </row>
    <row r="29" ht="15.75" customHeight="1" spans="1:8">
      <c r="A29" s="3">
        <v>0.110769249</v>
      </c>
      <c r="B29" s="3">
        <f t="shared" si="0"/>
        <v>5.53846245</v>
      </c>
      <c r="C29" s="3">
        <v>1.85108471</v>
      </c>
      <c r="D29" s="6">
        <f t="shared" si="1"/>
        <v>0.00877420841413919</v>
      </c>
      <c r="E29" s="3">
        <v>-0.110769272</v>
      </c>
      <c r="F29" s="3">
        <f t="shared" si="2"/>
        <v>5.5384636</v>
      </c>
      <c r="G29" s="3">
        <v>2.04905176</v>
      </c>
      <c r="H29" s="6">
        <f t="shared" si="3"/>
        <v>0.00971257938465643</v>
      </c>
    </row>
    <row r="30" ht="15.75" customHeight="1" spans="1:8">
      <c r="A30" s="3">
        <v>0.114871815</v>
      </c>
      <c r="B30" s="3">
        <f t="shared" si="0"/>
        <v>5.74359075</v>
      </c>
      <c r="C30" s="3">
        <v>1.24752593</v>
      </c>
      <c r="D30" s="6">
        <f t="shared" si="1"/>
        <v>0.0059133179874101</v>
      </c>
      <c r="E30" s="3">
        <v>-0.114871837</v>
      </c>
      <c r="F30" s="3">
        <f t="shared" si="2"/>
        <v>5.74359185</v>
      </c>
      <c r="G30" s="3">
        <v>1.40006423</v>
      </c>
      <c r="H30" s="6">
        <f t="shared" si="3"/>
        <v>0.00663635504136453</v>
      </c>
    </row>
    <row r="31" ht="15.75" customHeight="1" spans="1:8">
      <c r="A31" s="3">
        <v>0.11897438</v>
      </c>
      <c r="B31" s="3">
        <f t="shared" si="0"/>
        <v>5.948719</v>
      </c>
      <c r="C31" s="3">
        <v>0.901062489</v>
      </c>
      <c r="D31" s="6">
        <f t="shared" si="1"/>
        <v>0.00427106875765237</v>
      </c>
      <c r="E31" s="3">
        <v>-0.118974403</v>
      </c>
      <c r="F31" s="3">
        <f t="shared" si="2"/>
        <v>5.94872015</v>
      </c>
      <c r="G31" s="3">
        <v>1.09706402</v>
      </c>
      <c r="H31" s="6">
        <f t="shared" si="3"/>
        <v>0.0052001230970858</v>
      </c>
    </row>
    <row r="32" ht="15.75" customHeight="1" spans="1:8">
      <c r="A32" s="3">
        <v>0.123076946</v>
      </c>
      <c r="B32" s="3">
        <f t="shared" si="0"/>
        <v>6.1538473</v>
      </c>
      <c r="C32" s="3">
        <v>0.658688366</v>
      </c>
      <c r="D32" s="6">
        <f t="shared" si="1"/>
        <v>0.00312220665647052</v>
      </c>
      <c r="E32" s="3">
        <v>-0.123076968</v>
      </c>
      <c r="F32" s="3">
        <f t="shared" si="2"/>
        <v>6.1538484</v>
      </c>
      <c r="G32" s="3">
        <v>0.812432051</v>
      </c>
      <c r="H32" s="6">
        <f t="shared" si="3"/>
        <v>0.0038509572788814</v>
      </c>
    </row>
    <row r="33" ht="15.75" customHeight="1" spans="1:8">
      <c r="A33" s="3">
        <v>0.127179503</v>
      </c>
      <c r="B33" s="3">
        <f t="shared" si="0"/>
        <v>6.35897515</v>
      </c>
      <c r="C33" s="3">
        <v>0.490500093</v>
      </c>
      <c r="D33" s="6">
        <f t="shared" si="1"/>
        <v>0.00232498816498606</v>
      </c>
      <c r="E33" s="3">
        <v>-0.127179533</v>
      </c>
      <c r="F33" s="3">
        <f t="shared" si="2"/>
        <v>6.35897665</v>
      </c>
      <c r="G33" s="3">
        <v>0.630624056</v>
      </c>
      <c r="H33" s="6">
        <f t="shared" si="3"/>
        <v>0.00298918081296981</v>
      </c>
    </row>
    <row r="34" ht="15.75" customHeight="1" spans="1:8">
      <c r="A34" s="3">
        <v>0.131282061</v>
      </c>
      <c r="B34" s="3">
        <f t="shared" si="0"/>
        <v>6.56410305</v>
      </c>
      <c r="C34" s="3">
        <v>0.378157139</v>
      </c>
      <c r="D34" s="6">
        <f t="shared" si="1"/>
        <v>0.00179247850352597</v>
      </c>
      <c r="E34" s="3">
        <v>-0.131282091</v>
      </c>
      <c r="F34" s="3">
        <f t="shared" si="2"/>
        <v>6.56410455</v>
      </c>
      <c r="G34" s="3">
        <v>0.479626</v>
      </c>
      <c r="H34" s="6">
        <f t="shared" si="3"/>
        <v>0.00227344457123193</v>
      </c>
    </row>
    <row r="35" ht="15.75" customHeight="1" spans="1:8">
      <c r="A35" s="3">
        <v>0.135384619</v>
      </c>
      <c r="B35" s="3">
        <f t="shared" si="0"/>
        <v>6.76923095</v>
      </c>
      <c r="C35" s="3">
        <v>0.244856358</v>
      </c>
      <c r="D35" s="6">
        <f t="shared" si="1"/>
        <v>0.00116062798477714</v>
      </c>
      <c r="E35" s="3">
        <v>-0.135384649</v>
      </c>
      <c r="F35" s="3">
        <f t="shared" si="2"/>
        <v>6.76923245</v>
      </c>
      <c r="G35" s="3">
        <v>0.355060518</v>
      </c>
      <c r="H35" s="6">
        <f t="shared" si="3"/>
        <v>0.00168299968539215</v>
      </c>
    </row>
    <row r="36" ht="15.75" customHeight="1" spans="1:8">
      <c r="A36" s="3">
        <v>0.139487177</v>
      </c>
      <c r="B36" s="3">
        <f t="shared" si="0"/>
        <v>6.97435885</v>
      </c>
      <c r="C36" s="3">
        <v>0.146036297</v>
      </c>
      <c r="D36" s="6">
        <f t="shared" si="1"/>
        <v>0.000692217324785277</v>
      </c>
      <c r="E36" s="3">
        <v>-0.139487207</v>
      </c>
      <c r="F36" s="3">
        <f t="shared" si="2"/>
        <v>6.97436035</v>
      </c>
      <c r="G36" s="3">
        <v>0.239645824</v>
      </c>
      <c r="H36" s="6">
        <f t="shared" si="3"/>
        <v>0.00113592986533508</v>
      </c>
    </row>
    <row r="37" ht="15.75" customHeight="1" spans="1:8">
      <c r="A37" s="3">
        <v>0.143589735</v>
      </c>
      <c r="B37" s="3">
        <f t="shared" si="0"/>
        <v>7.17948675</v>
      </c>
      <c r="C37" s="3">
        <v>0.0529202297</v>
      </c>
      <c r="D37" s="6">
        <f t="shared" si="1"/>
        <v>0.000250843801044588</v>
      </c>
      <c r="E37" s="3">
        <v>-0.143589765</v>
      </c>
      <c r="F37" s="3">
        <f t="shared" si="2"/>
        <v>7.17948825</v>
      </c>
      <c r="G37" s="3">
        <v>0.104863197</v>
      </c>
      <c r="H37" s="6">
        <f t="shared" si="3"/>
        <v>0.000497055342999908</v>
      </c>
    </row>
    <row r="38" ht="15.75" customHeight="1" spans="1:8">
      <c r="A38" s="3">
        <v>0.147692293</v>
      </c>
      <c r="B38" s="3">
        <f t="shared" si="0"/>
        <v>7.38461465</v>
      </c>
      <c r="C38" s="3">
        <v>-0.0814935267</v>
      </c>
      <c r="D38" s="6">
        <f t="shared" si="1"/>
        <v>-0.000386282261317483</v>
      </c>
      <c r="E38" s="3">
        <v>-0.147692323</v>
      </c>
      <c r="F38" s="3">
        <f t="shared" si="2"/>
        <v>7.38461615</v>
      </c>
      <c r="G38" s="3">
        <v>-0.0472995192</v>
      </c>
      <c r="H38" s="6">
        <f t="shared" si="3"/>
        <v>-0.000224201430170842</v>
      </c>
    </row>
    <row r="39" ht="15.75" customHeight="1" spans="1:8">
      <c r="A39" s="3">
        <v>0.151794851</v>
      </c>
      <c r="B39" s="3">
        <f t="shared" si="0"/>
        <v>7.58974255</v>
      </c>
      <c r="C39" s="3">
        <v>-0.17607154</v>
      </c>
      <c r="D39" s="6">
        <f t="shared" si="1"/>
        <v>-0.000834585461925427</v>
      </c>
      <c r="E39" s="3">
        <v>-0.151794881</v>
      </c>
      <c r="F39" s="3">
        <f t="shared" si="2"/>
        <v>7.58974405</v>
      </c>
      <c r="G39" s="3">
        <v>-0.187964067</v>
      </c>
      <c r="H39" s="6">
        <f t="shared" si="3"/>
        <v>-0.000890956469640562</v>
      </c>
    </row>
    <row r="40" ht="15.75" customHeight="1" spans="1:8">
      <c r="A40" s="3">
        <v>0.155897409</v>
      </c>
      <c r="B40" s="3">
        <f t="shared" si="0"/>
        <v>7.79487045</v>
      </c>
      <c r="C40" s="3">
        <v>-0.150581539</v>
      </c>
      <c r="D40" s="6">
        <f t="shared" si="1"/>
        <v>-0.000713761936107088</v>
      </c>
      <c r="E40" s="3">
        <v>-0.155897439</v>
      </c>
      <c r="F40" s="3">
        <f t="shared" si="2"/>
        <v>7.79487195</v>
      </c>
      <c r="G40" s="3">
        <v>-0.153122023</v>
      </c>
      <c r="H40" s="6">
        <f t="shared" si="3"/>
        <v>-0.000725803922067194</v>
      </c>
    </row>
    <row r="41" ht="15.75" customHeight="1" spans="1:8">
      <c r="A41" s="3">
        <v>0.159999967</v>
      </c>
      <c r="B41" s="3">
        <f t="shared" si="0"/>
        <v>7.99999835</v>
      </c>
      <c r="C41" s="3">
        <v>-0.0849131495</v>
      </c>
      <c r="D41" s="6">
        <f t="shared" si="1"/>
        <v>-0.000402491396957171</v>
      </c>
      <c r="E41" s="3">
        <v>-0.159999996</v>
      </c>
      <c r="F41" s="3">
        <f t="shared" si="2"/>
        <v>7.9999998</v>
      </c>
      <c r="G41" s="3">
        <v>-0.0946365893</v>
      </c>
      <c r="H41" s="6">
        <f t="shared" si="3"/>
        <v>-0.000448580852964581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opLeftCell="A21" workbookViewId="0">
      <selection activeCell="J2" sqref="J2:J41"/>
    </sheetView>
  </sheetViews>
  <sheetFormatPr defaultColWidth="14.4285714285714" defaultRowHeight="15" customHeight="1"/>
  <cols>
    <col min="1" max="26" width="8.7142857142857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</v>
      </c>
      <c r="I1" s="2" t="s">
        <v>3</v>
      </c>
      <c r="J1" s="2" t="s">
        <v>4</v>
      </c>
    </row>
    <row r="2" spans="1:10">
      <c r="A2" s="3">
        <v>0</v>
      </c>
      <c r="B2" s="3">
        <f t="shared" ref="B2:B41" si="0">A2/0.02</f>
        <v>0</v>
      </c>
      <c r="C2" s="3">
        <v>433.112122</v>
      </c>
      <c r="D2" s="3">
        <f t="shared" ref="D2:D41" si="1">12000/(C2-311.6)</f>
        <v>98.7555792993229</v>
      </c>
      <c r="E2" s="3">
        <f t="shared" ref="E2:E41" si="2">D2*0.02/0.0272</f>
        <v>72.6143965436198</v>
      </c>
      <c r="F2" s="3">
        <v>-2.14204192e-8</v>
      </c>
      <c r="G2" s="3">
        <f t="shared" ref="G2:G41" si="3">-F2/0.02</f>
        <v>1.07102096e-6</v>
      </c>
      <c r="H2" s="3">
        <v>422.625519</v>
      </c>
      <c r="I2" s="3">
        <f t="shared" ref="I2:I41" si="4">12000/(H2-311.6)</f>
        <v>108.083259669338</v>
      </c>
      <c r="J2" s="3">
        <f t="shared" ref="J2:J41" si="5">I2*0.02/0.0272</f>
        <v>79.4729850509837</v>
      </c>
    </row>
    <row r="3" spans="1:10">
      <c r="A3" s="3">
        <v>0.00410256395</v>
      </c>
      <c r="B3" s="3">
        <f t="shared" si="0"/>
        <v>0.2051281975</v>
      </c>
      <c r="C3" s="3">
        <v>440.294983</v>
      </c>
      <c r="D3" s="3">
        <f t="shared" si="1"/>
        <v>93.243728079128</v>
      </c>
      <c r="E3" s="3">
        <f t="shared" si="2"/>
        <v>68.5615647640647</v>
      </c>
      <c r="F3" s="3">
        <v>-0.00410258537</v>
      </c>
      <c r="G3" s="3">
        <f t="shared" si="3"/>
        <v>0.2051292685</v>
      </c>
      <c r="H3" s="3">
        <v>431.144318</v>
      </c>
      <c r="I3" s="3">
        <f t="shared" si="4"/>
        <v>100.381182483303</v>
      </c>
      <c r="J3" s="3">
        <f t="shared" si="5"/>
        <v>73.8096930024287</v>
      </c>
    </row>
    <row r="4" spans="1:10">
      <c r="A4" s="3">
        <v>0.0082051279</v>
      </c>
      <c r="B4" s="3">
        <f t="shared" si="0"/>
        <v>0.410256395</v>
      </c>
      <c r="C4" s="3">
        <v>431.556396</v>
      </c>
      <c r="D4" s="3">
        <f t="shared" si="1"/>
        <v>100.036349875</v>
      </c>
      <c r="E4" s="3">
        <f t="shared" si="2"/>
        <v>73.5561396139703</v>
      </c>
      <c r="F4" s="3">
        <v>-0.00820514932</v>
      </c>
      <c r="G4" s="3">
        <f t="shared" si="3"/>
        <v>0.410257466</v>
      </c>
      <c r="H4" s="3">
        <v>424.365814</v>
      </c>
      <c r="I4" s="3">
        <f t="shared" si="4"/>
        <v>106.415229707826</v>
      </c>
      <c r="J4" s="3">
        <f t="shared" si="5"/>
        <v>78.2464924322252</v>
      </c>
    </row>
    <row r="5" spans="1:10">
      <c r="A5" s="3">
        <v>0.0123076923</v>
      </c>
      <c r="B5" s="3">
        <f t="shared" si="0"/>
        <v>0.615384615</v>
      </c>
      <c r="C5" s="3">
        <v>423.540161</v>
      </c>
      <c r="D5" s="3">
        <f t="shared" si="1"/>
        <v>107.200131684642</v>
      </c>
      <c r="E5" s="3">
        <f t="shared" si="2"/>
        <v>78.8236262387072</v>
      </c>
      <c r="F5" s="3">
        <v>-0.0123077128</v>
      </c>
      <c r="G5" s="3">
        <f t="shared" si="3"/>
        <v>0.61538564</v>
      </c>
      <c r="H5" s="3">
        <v>418.571198</v>
      </c>
      <c r="I5" s="3">
        <f t="shared" si="4"/>
        <v>112.17972897714</v>
      </c>
      <c r="J5" s="3">
        <f t="shared" si="5"/>
        <v>82.4850948361325</v>
      </c>
    </row>
    <row r="6" spans="1:10">
      <c r="A6" s="3">
        <v>0.0164102558</v>
      </c>
      <c r="B6" s="3">
        <f t="shared" si="0"/>
        <v>0.82051279</v>
      </c>
      <c r="C6" s="3">
        <v>416.265625</v>
      </c>
      <c r="D6" s="3">
        <f t="shared" si="1"/>
        <v>114.650822559938</v>
      </c>
      <c r="E6" s="3">
        <f t="shared" si="2"/>
        <v>84.3020754117191</v>
      </c>
      <c r="F6" s="3">
        <v>-0.0164102763</v>
      </c>
      <c r="G6" s="3">
        <f t="shared" si="3"/>
        <v>0.820513815</v>
      </c>
      <c r="H6" s="3">
        <v>413.47583</v>
      </c>
      <c r="I6" s="3">
        <f t="shared" si="4"/>
        <v>117.790451375954</v>
      </c>
      <c r="J6" s="3">
        <f t="shared" si="5"/>
        <v>86.6106260117313</v>
      </c>
    </row>
    <row r="7" spans="1:10">
      <c r="A7" s="3">
        <v>0.0205128193</v>
      </c>
      <c r="B7" s="3">
        <f t="shared" si="0"/>
        <v>1.025640965</v>
      </c>
      <c r="C7" s="3">
        <v>409.894653</v>
      </c>
      <c r="D7" s="3">
        <f t="shared" si="1"/>
        <v>122.081920366513</v>
      </c>
      <c r="E7" s="3">
        <f t="shared" si="2"/>
        <v>89.7661179165535</v>
      </c>
      <c r="F7" s="3">
        <v>-0.0205128398</v>
      </c>
      <c r="G7" s="3">
        <f t="shared" si="3"/>
        <v>1.02564199</v>
      </c>
      <c r="H7" s="3">
        <v>409.055359</v>
      </c>
      <c r="I7" s="3">
        <f t="shared" si="4"/>
        <v>123.133300447849</v>
      </c>
      <c r="J7" s="3">
        <f t="shared" si="5"/>
        <v>90.5391915057714</v>
      </c>
    </row>
    <row r="8" spans="1:10">
      <c r="A8" s="3">
        <v>0.0246153828</v>
      </c>
      <c r="B8" s="3">
        <f t="shared" si="0"/>
        <v>1.23076914</v>
      </c>
      <c r="C8" s="3">
        <v>404.194763</v>
      </c>
      <c r="D8" s="3">
        <f t="shared" si="1"/>
        <v>129.596962195367</v>
      </c>
      <c r="E8" s="3">
        <f t="shared" si="2"/>
        <v>95.2918839671819</v>
      </c>
      <c r="F8" s="3">
        <v>-0.0246154033</v>
      </c>
      <c r="G8" s="3">
        <f t="shared" si="3"/>
        <v>1.230770165</v>
      </c>
      <c r="H8" s="3">
        <v>405.057495</v>
      </c>
      <c r="I8" s="3">
        <f t="shared" si="4"/>
        <v>128.400616772363</v>
      </c>
      <c r="J8" s="3">
        <f t="shared" si="5"/>
        <v>94.4122182149726</v>
      </c>
    </row>
    <row r="9" spans="1:10">
      <c r="A9" s="3">
        <v>0.0287179463</v>
      </c>
      <c r="B9" s="3">
        <f t="shared" si="0"/>
        <v>1.435897315</v>
      </c>
      <c r="C9" s="3">
        <v>399.187836</v>
      </c>
      <c r="D9" s="3">
        <f t="shared" si="1"/>
        <v>137.00532571669</v>
      </c>
      <c r="E9" s="3">
        <f t="shared" si="2"/>
        <v>100.739210085801</v>
      </c>
      <c r="F9" s="3">
        <v>-0.0287179668</v>
      </c>
      <c r="G9" s="3">
        <f t="shared" si="3"/>
        <v>1.43589834</v>
      </c>
      <c r="H9" s="3">
        <v>401.334534</v>
      </c>
      <c r="I9" s="3">
        <f t="shared" si="4"/>
        <v>133.727779764254</v>
      </c>
      <c r="J9" s="3">
        <f t="shared" si="5"/>
        <v>98.3292498266577</v>
      </c>
    </row>
    <row r="10" spans="1:10">
      <c r="A10" s="3">
        <v>0.0328205116</v>
      </c>
      <c r="B10" s="3">
        <f t="shared" si="0"/>
        <v>1.64102558</v>
      </c>
      <c r="C10" s="3">
        <v>394.652222</v>
      </c>
      <c r="D10" s="3">
        <f t="shared" si="1"/>
        <v>144.48740456336</v>
      </c>
      <c r="E10" s="3">
        <f t="shared" si="2"/>
        <v>106.24073864953</v>
      </c>
      <c r="F10" s="3">
        <v>-0.0328205302</v>
      </c>
      <c r="G10" s="3">
        <f t="shared" si="3"/>
        <v>1.64102651</v>
      </c>
      <c r="H10" s="3">
        <v>397.87738</v>
      </c>
      <c r="I10" s="3">
        <f t="shared" si="4"/>
        <v>139.086281943193</v>
      </c>
      <c r="J10" s="3">
        <f t="shared" si="5"/>
        <v>102.26932495823</v>
      </c>
    </row>
    <row r="11" spans="1:10">
      <c r="A11" s="3">
        <v>0.036923077</v>
      </c>
      <c r="B11" s="3">
        <f t="shared" si="0"/>
        <v>1.84615385</v>
      </c>
      <c r="C11" s="3">
        <v>389.904175</v>
      </c>
      <c r="D11" s="3">
        <f t="shared" si="1"/>
        <v>153.24853368291</v>
      </c>
      <c r="E11" s="3">
        <f t="shared" si="2"/>
        <v>112.682745355081</v>
      </c>
      <c r="F11" s="3">
        <v>-0.0369230956</v>
      </c>
      <c r="G11" s="3">
        <f t="shared" si="3"/>
        <v>1.84615478</v>
      </c>
      <c r="H11" s="3">
        <v>394.380768</v>
      </c>
      <c r="I11" s="3">
        <f t="shared" si="4"/>
        <v>144.961206448338</v>
      </c>
      <c r="J11" s="3">
        <f t="shared" si="5"/>
        <v>106.589122388484</v>
      </c>
    </row>
    <row r="12" spans="1:10">
      <c r="A12" s="3">
        <v>0.0410256423</v>
      </c>
      <c r="B12" s="3">
        <f t="shared" si="0"/>
        <v>2.051282115</v>
      </c>
      <c r="C12" s="3">
        <v>385.563965</v>
      </c>
      <c r="D12" s="3">
        <f t="shared" si="1"/>
        <v>162.241167033163</v>
      </c>
      <c r="E12" s="3">
        <f t="shared" si="2"/>
        <v>119.294975759679</v>
      </c>
      <c r="F12" s="3">
        <v>-0.0410256609</v>
      </c>
      <c r="G12" s="3">
        <f t="shared" si="3"/>
        <v>2.051283045</v>
      </c>
      <c r="H12" s="3">
        <v>390.721771</v>
      </c>
      <c r="I12" s="3">
        <f t="shared" si="4"/>
        <v>151.664957044503</v>
      </c>
      <c r="J12" s="3">
        <f t="shared" si="5"/>
        <v>111.518350768017</v>
      </c>
    </row>
    <row r="13" spans="1:10">
      <c r="A13" s="3">
        <v>0.0451282077</v>
      </c>
      <c r="B13" s="3">
        <f t="shared" si="0"/>
        <v>2.256410385</v>
      </c>
      <c r="C13" s="3">
        <v>380.538635</v>
      </c>
      <c r="D13" s="3">
        <f t="shared" si="1"/>
        <v>174.067850342555</v>
      </c>
      <c r="E13" s="3">
        <f t="shared" si="2"/>
        <v>127.991066428349</v>
      </c>
      <c r="F13" s="3">
        <v>-0.0451282263</v>
      </c>
      <c r="G13" s="3">
        <f t="shared" si="3"/>
        <v>2.256411315</v>
      </c>
      <c r="H13" s="3">
        <v>386.860901</v>
      </c>
      <c r="I13" s="3">
        <f t="shared" si="4"/>
        <v>159.445340682275</v>
      </c>
      <c r="J13" s="3">
        <f t="shared" si="5"/>
        <v>117.239221089908</v>
      </c>
    </row>
    <row r="14" spans="1:10">
      <c r="A14" s="3">
        <v>0.049230773</v>
      </c>
      <c r="B14" s="3">
        <f t="shared" si="0"/>
        <v>2.46153865</v>
      </c>
      <c r="C14" s="3">
        <v>375.246063</v>
      </c>
      <c r="D14" s="3">
        <f t="shared" si="1"/>
        <v>188.542691163788</v>
      </c>
      <c r="E14" s="3">
        <f t="shared" si="2"/>
        <v>138.63433173808</v>
      </c>
      <c r="F14" s="3">
        <v>-0.0492307916</v>
      </c>
      <c r="G14" s="3">
        <f t="shared" si="3"/>
        <v>2.46153958</v>
      </c>
      <c r="H14" s="3">
        <v>382.45459</v>
      </c>
      <c r="I14" s="3">
        <f t="shared" si="4"/>
        <v>169.360940483884</v>
      </c>
      <c r="J14" s="3">
        <f t="shared" si="5"/>
        <v>124.530103296974</v>
      </c>
    </row>
    <row r="15" spans="1:10">
      <c r="A15" s="3">
        <v>0.0533333384</v>
      </c>
      <c r="B15" s="3">
        <f t="shared" si="0"/>
        <v>2.66666692</v>
      </c>
      <c r="C15" s="3">
        <v>369.835907</v>
      </c>
      <c r="D15" s="3">
        <f t="shared" si="1"/>
        <v>206.058437451657</v>
      </c>
      <c r="E15" s="3">
        <f t="shared" si="2"/>
        <v>151.513556949748</v>
      </c>
      <c r="F15" s="3">
        <v>-0.053333357</v>
      </c>
      <c r="G15" s="3">
        <f t="shared" si="3"/>
        <v>2.66666785</v>
      </c>
      <c r="H15" s="3">
        <v>377.229828</v>
      </c>
      <c r="I15" s="3">
        <f t="shared" si="4"/>
        <v>182.843691133855</v>
      </c>
      <c r="J15" s="3">
        <f t="shared" si="5"/>
        <v>134.443890539599</v>
      </c>
    </row>
    <row r="16" spans="1:10">
      <c r="A16" s="3">
        <v>0.0574359037</v>
      </c>
      <c r="B16" s="3">
        <f t="shared" si="0"/>
        <v>2.871795185</v>
      </c>
      <c r="C16" s="3">
        <v>364.764862</v>
      </c>
      <c r="D16" s="3">
        <f t="shared" si="1"/>
        <v>225.712990659131</v>
      </c>
      <c r="E16" s="3">
        <f t="shared" si="2"/>
        <v>165.965434308185</v>
      </c>
      <c r="F16" s="3">
        <v>-0.0574359223</v>
      </c>
      <c r="G16" s="3">
        <f t="shared" si="3"/>
        <v>2.871796115</v>
      </c>
      <c r="H16" s="3">
        <v>371.617645</v>
      </c>
      <c r="I16" s="3">
        <f t="shared" si="4"/>
        <v>199.94120062525</v>
      </c>
      <c r="J16" s="3">
        <f t="shared" si="5"/>
        <v>147.015588695036</v>
      </c>
    </row>
    <row r="17" spans="1:10">
      <c r="A17" s="3">
        <v>0.061538469</v>
      </c>
      <c r="B17" s="3">
        <f t="shared" si="0"/>
        <v>3.07692345</v>
      </c>
      <c r="C17" s="3">
        <v>361.311584</v>
      </c>
      <c r="D17" s="3">
        <f t="shared" si="1"/>
        <v>241.39242877475</v>
      </c>
      <c r="E17" s="3">
        <f t="shared" si="2"/>
        <v>177.49443292261</v>
      </c>
      <c r="F17" s="3">
        <v>-0.0615384877</v>
      </c>
      <c r="G17" s="3">
        <f t="shared" si="3"/>
        <v>3.076924385</v>
      </c>
      <c r="H17" s="3">
        <v>366.523651</v>
      </c>
      <c r="I17" s="3">
        <f t="shared" si="4"/>
        <v>218.485111268368</v>
      </c>
      <c r="J17" s="3">
        <f t="shared" si="5"/>
        <v>160.650817109094</v>
      </c>
    </row>
    <row r="18" spans="1:10">
      <c r="A18" s="3">
        <v>0.0656410307</v>
      </c>
      <c r="B18" s="3">
        <f t="shared" si="0"/>
        <v>3.282051535</v>
      </c>
      <c r="C18" s="3">
        <v>359.630676</v>
      </c>
      <c r="D18" s="3">
        <f t="shared" si="1"/>
        <v>249.84033120833</v>
      </c>
      <c r="E18" s="3">
        <f t="shared" si="2"/>
        <v>183.706125888478</v>
      </c>
      <c r="F18" s="3">
        <v>-0.065641053</v>
      </c>
      <c r="G18" s="3">
        <f t="shared" si="3"/>
        <v>3.28205265</v>
      </c>
      <c r="H18" s="3">
        <v>362.772278</v>
      </c>
      <c r="I18" s="3">
        <f t="shared" si="4"/>
        <v>234.501969992424</v>
      </c>
      <c r="J18" s="3">
        <f t="shared" si="5"/>
        <v>172.427919112077</v>
      </c>
    </row>
    <row r="19" spans="1:10">
      <c r="A19" s="3">
        <v>0.069743596</v>
      </c>
      <c r="B19" s="3">
        <f t="shared" si="0"/>
        <v>3.4871798</v>
      </c>
      <c r="C19" s="3">
        <v>360.506104</v>
      </c>
      <c r="D19" s="3">
        <f t="shared" si="1"/>
        <v>245.36814463896</v>
      </c>
      <c r="E19" s="3">
        <f t="shared" si="2"/>
        <v>180.417753411</v>
      </c>
      <c r="F19" s="3">
        <v>-0.0697436184</v>
      </c>
      <c r="G19" s="3">
        <f t="shared" si="3"/>
        <v>3.48718092</v>
      </c>
      <c r="H19" s="3">
        <v>360.739288</v>
      </c>
      <c r="I19" s="3">
        <f t="shared" si="4"/>
        <v>244.203782521228</v>
      </c>
      <c r="J19" s="3">
        <f t="shared" si="5"/>
        <v>179.561604795021</v>
      </c>
    </row>
    <row r="20" spans="1:10">
      <c r="A20" s="3">
        <v>0.0738461614</v>
      </c>
      <c r="B20" s="3">
        <f t="shared" si="0"/>
        <v>3.69230807</v>
      </c>
      <c r="C20" s="3">
        <v>362.306915</v>
      </c>
      <c r="D20" s="3">
        <f t="shared" si="1"/>
        <v>236.654113152023</v>
      </c>
      <c r="E20" s="3">
        <f t="shared" si="2"/>
        <v>174.010377317664</v>
      </c>
      <c r="F20" s="3">
        <v>-0.0738461837</v>
      </c>
      <c r="G20" s="3">
        <f t="shared" si="3"/>
        <v>3.692309185</v>
      </c>
      <c r="H20" s="3">
        <v>360.888519</v>
      </c>
      <c r="I20" s="3">
        <f t="shared" si="4"/>
        <v>243.46440598063</v>
      </c>
      <c r="J20" s="3">
        <f t="shared" si="5"/>
        <v>179.017945573993</v>
      </c>
    </row>
    <row r="21" ht="15.75" customHeight="1" spans="1:10">
      <c r="A21" s="3">
        <v>0.0779487267</v>
      </c>
      <c r="B21" s="3">
        <f t="shared" si="0"/>
        <v>3.897436335</v>
      </c>
      <c r="C21" s="3">
        <v>362.490662</v>
      </c>
      <c r="D21" s="3">
        <f t="shared" si="1"/>
        <v>235.799644343397</v>
      </c>
      <c r="E21" s="3">
        <f t="shared" si="2"/>
        <v>173.382091428968</v>
      </c>
      <c r="F21" s="3">
        <v>-0.0779487491</v>
      </c>
      <c r="G21" s="3">
        <f t="shared" si="3"/>
        <v>3.897437455</v>
      </c>
      <c r="H21" s="3">
        <v>361.75296</v>
      </c>
      <c r="I21" s="3">
        <f t="shared" si="4"/>
        <v>239.268031238834</v>
      </c>
      <c r="J21" s="3">
        <f t="shared" si="5"/>
        <v>175.932375910908</v>
      </c>
    </row>
    <row r="22" ht="15.75" customHeight="1" spans="1:10">
      <c r="A22" s="3">
        <v>0.0820512921</v>
      </c>
      <c r="B22" s="3">
        <f t="shared" si="0"/>
        <v>4.102564605</v>
      </c>
      <c r="C22" s="3">
        <v>360.343231</v>
      </c>
      <c r="D22" s="3">
        <f t="shared" si="1"/>
        <v>246.188029677393</v>
      </c>
      <c r="E22" s="3">
        <f t="shared" si="2"/>
        <v>181.020610056906</v>
      </c>
      <c r="F22" s="3">
        <v>-0.0820513144</v>
      </c>
      <c r="G22" s="3">
        <f t="shared" si="3"/>
        <v>4.10256572</v>
      </c>
      <c r="H22" s="3">
        <v>360.660553</v>
      </c>
      <c r="I22" s="3">
        <f t="shared" si="4"/>
        <v>244.595693815355</v>
      </c>
      <c r="J22" s="3">
        <f t="shared" si="5"/>
        <v>179.849774864232</v>
      </c>
    </row>
    <row r="23" ht="15.75" customHeight="1" spans="1:10">
      <c r="A23" s="3">
        <v>0.0861538574</v>
      </c>
      <c r="B23" s="3">
        <f t="shared" si="0"/>
        <v>4.30769287</v>
      </c>
      <c r="C23" s="3">
        <v>359.667053</v>
      </c>
      <c r="D23" s="3">
        <f t="shared" si="1"/>
        <v>249.651252803038</v>
      </c>
      <c r="E23" s="3">
        <f t="shared" si="2"/>
        <v>183.567097649292</v>
      </c>
      <c r="F23" s="3">
        <v>-0.0861538798</v>
      </c>
      <c r="G23" s="3">
        <f t="shared" si="3"/>
        <v>4.30769399</v>
      </c>
      <c r="H23" s="3">
        <v>361.211487</v>
      </c>
      <c r="I23" s="3">
        <f t="shared" si="4"/>
        <v>241.87946634214</v>
      </c>
      <c r="J23" s="3">
        <f t="shared" si="5"/>
        <v>177.852548780985</v>
      </c>
    </row>
    <row r="24" ht="15.75" customHeight="1" spans="1:10">
      <c r="A24" s="3">
        <v>0.0902564228</v>
      </c>
      <c r="B24" s="3">
        <f t="shared" si="0"/>
        <v>4.51282114</v>
      </c>
      <c r="C24" s="3">
        <v>359.055634</v>
      </c>
      <c r="D24" s="3">
        <f t="shared" si="1"/>
        <v>252.867762761319</v>
      </c>
      <c r="E24" s="3">
        <f t="shared" si="2"/>
        <v>185.93217850097</v>
      </c>
      <c r="F24" s="3">
        <v>-0.0902564451</v>
      </c>
      <c r="G24" s="3">
        <f t="shared" si="3"/>
        <v>4.512822255</v>
      </c>
      <c r="H24" s="3">
        <v>361.154541</v>
      </c>
      <c r="I24" s="3">
        <f t="shared" si="4"/>
        <v>242.15742407946</v>
      </c>
      <c r="J24" s="3">
        <f t="shared" si="5"/>
        <v>178.056929470191</v>
      </c>
    </row>
    <row r="25" ht="15.75" customHeight="1" spans="1:10">
      <c r="A25" s="3">
        <v>0.0943589881</v>
      </c>
      <c r="B25" s="3">
        <f t="shared" si="0"/>
        <v>4.717949405</v>
      </c>
      <c r="C25" s="3">
        <v>359.962158</v>
      </c>
      <c r="D25" s="3">
        <f t="shared" si="1"/>
        <v>248.127885442995</v>
      </c>
      <c r="E25" s="3">
        <f t="shared" si="2"/>
        <v>182.446974590437</v>
      </c>
      <c r="F25" s="3">
        <v>-0.0943590105</v>
      </c>
      <c r="G25" s="3">
        <f t="shared" si="3"/>
        <v>4.717950525</v>
      </c>
      <c r="H25" s="3">
        <v>362.153534</v>
      </c>
      <c r="I25" s="3">
        <f t="shared" si="4"/>
        <v>237.37212911762</v>
      </c>
      <c r="J25" s="3">
        <f t="shared" si="5"/>
        <v>174.538330233544</v>
      </c>
    </row>
    <row r="26" ht="15.75" customHeight="1" spans="1:10">
      <c r="A26" s="3">
        <v>0.0984615535</v>
      </c>
      <c r="B26" s="3">
        <f t="shared" si="0"/>
        <v>4.923077675</v>
      </c>
      <c r="C26" s="3">
        <v>362.695892</v>
      </c>
      <c r="D26" s="3">
        <f t="shared" si="1"/>
        <v>234.852539613165</v>
      </c>
      <c r="E26" s="3">
        <f t="shared" si="2"/>
        <v>172.685690892033</v>
      </c>
      <c r="F26" s="3">
        <v>-0.0984615758</v>
      </c>
      <c r="G26" s="3">
        <f t="shared" si="3"/>
        <v>4.92307879</v>
      </c>
      <c r="H26" s="3">
        <v>364.970001</v>
      </c>
      <c r="I26" s="3">
        <f t="shared" si="4"/>
        <v>224.845414561637</v>
      </c>
      <c r="J26" s="3">
        <f t="shared" si="5"/>
        <v>165.327510707086</v>
      </c>
    </row>
    <row r="27" ht="15.75" customHeight="1" spans="1:10">
      <c r="A27" s="3">
        <v>0.102564119</v>
      </c>
      <c r="B27" s="3">
        <f t="shared" si="0"/>
        <v>5.12820595</v>
      </c>
      <c r="C27" s="3">
        <v>367.583008</v>
      </c>
      <c r="D27" s="3">
        <f t="shared" si="1"/>
        <v>214.350754428915</v>
      </c>
      <c r="E27" s="3">
        <f t="shared" si="2"/>
        <v>157.610848844791</v>
      </c>
      <c r="F27" s="3">
        <v>-0.102564141</v>
      </c>
      <c r="G27" s="3">
        <f t="shared" si="3"/>
        <v>5.12820705</v>
      </c>
      <c r="H27" s="3">
        <v>369.203125</v>
      </c>
      <c r="I27" s="3">
        <f t="shared" si="4"/>
        <v>208.322031139804</v>
      </c>
      <c r="J27" s="3">
        <f t="shared" si="5"/>
        <v>153.177964073385</v>
      </c>
    </row>
    <row r="28" ht="15.75" customHeight="1" spans="1:10">
      <c r="A28" s="3">
        <v>0.106666684</v>
      </c>
      <c r="B28" s="3">
        <f t="shared" si="0"/>
        <v>5.3333342</v>
      </c>
      <c r="C28" s="3">
        <v>373.317993</v>
      </c>
      <c r="D28" s="3">
        <f t="shared" si="1"/>
        <v>194.432764526222</v>
      </c>
      <c r="E28" s="3">
        <f t="shared" si="2"/>
        <v>142.965268033987</v>
      </c>
      <c r="F28" s="3">
        <v>-0.106666707</v>
      </c>
      <c r="G28" s="3">
        <f t="shared" si="3"/>
        <v>5.33333535</v>
      </c>
      <c r="H28" s="3">
        <v>374.101166</v>
      </c>
      <c r="I28" s="3">
        <f t="shared" si="4"/>
        <v>191.996418114824</v>
      </c>
      <c r="J28" s="3">
        <f t="shared" si="5"/>
        <v>141.173836849135</v>
      </c>
    </row>
    <row r="29" ht="15.75" customHeight="1" spans="1:10">
      <c r="A29" s="3">
        <v>0.110769249</v>
      </c>
      <c r="B29" s="3">
        <f t="shared" si="0"/>
        <v>5.53846245</v>
      </c>
      <c r="C29" s="3">
        <v>379.243103</v>
      </c>
      <c r="D29" s="3">
        <f t="shared" si="1"/>
        <v>177.401678335188</v>
      </c>
      <c r="E29" s="3">
        <f t="shared" si="2"/>
        <v>130.44241054058</v>
      </c>
      <c r="F29" s="3">
        <v>-0.110769272</v>
      </c>
      <c r="G29" s="3">
        <f t="shared" si="3"/>
        <v>5.5384636</v>
      </c>
      <c r="H29" s="3">
        <v>379.120453</v>
      </c>
      <c r="I29" s="3">
        <f t="shared" si="4"/>
        <v>177.723926111692</v>
      </c>
      <c r="J29" s="3">
        <f t="shared" si="5"/>
        <v>130.679357435068</v>
      </c>
    </row>
    <row r="30" ht="15.75" customHeight="1" spans="1:10">
      <c r="A30" s="3">
        <v>0.114871815</v>
      </c>
      <c r="B30" s="3">
        <f t="shared" si="0"/>
        <v>5.74359075</v>
      </c>
      <c r="C30" s="3">
        <v>384.596741</v>
      </c>
      <c r="D30" s="3">
        <f t="shared" si="1"/>
        <v>164.390900684183</v>
      </c>
      <c r="E30" s="3">
        <f t="shared" si="2"/>
        <v>120.875662267781</v>
      </c>
      <c r="F30" s="3">
        <v>-0.114871837</v>
      </c>
      <c r="G30" s="3">
        <f t="shared" si="3"/>
        <v>5.74359185</v>
      </c>
      <c r="H30" s="3">
        <v>383.804565</v>
      </c>
      <c r="I30" s="3">
        <f t="shared" si="4"/>
        <v>166.194478146915</v>
      </c>
      <c r="J30" s="3">
        <f t="shared" si="5"/>
        <v>122.201822166849</v>
      </c>
    </row>
    <row r="31" ht="15.75" customHeight="1" spans="1:10">
      <c r="A31" s="3">
        <v>0.11897438</v>
      </c>
      <c r="B31" s="3">
        <f t="shared" si="0"/>
        <v>5.948719</v>
      </c>
      <c r="C31" s="3">
        <v>389.305725</v>
      </c>
      <c r="D31" s="3">
        <f t="shared" si="1"/>
        <v>154.428776000739</v>
      </c>
      <c r="E31" s="3">
        <f t="shared" si="2"/>
        <v>113.550570588778</v>
      </c>
      <c r="F31" s="3">
        <v>-0.118974403</v>
      </c>
      <c r="G31" s="3">
        <f t="shared" si="3"/>
        <v>5.94872015</v>
      </c>
      <c r="H31" s="3">
        <v>387.971436</v>
      </c>
      <c r="I31" s="3">
        <f t="shared" si="4"/>
        <v>157.126808509925</v>
      </c>
      <c r="J31" s="3">
        <f t="shared" si="5"/>
        <v>115.534418022004</v>
      </c>
    </row>
    <row r="32" ht="15.75" customHeight="1" spans="1:10">
      <c r="A32" s="3">
        <v>0.123076946</v>
      </c>
      <c r="B32" s="3">
        <f t="shared" si="0"/>
        <v>6.1538473</v>
      </c>
      <c r="C32" s="3">
        <v>393.667969</v>
      </c>
      <c r="D32" s="3">
        <f t="shared" si="1"/>
        <v>146.220262865284</v>
      </c>
      <c r="E32" s="3">
        <f t="shared" si="2"/>
        <v>107.51489916565</v>
      </c>
      <c r="F32" s="3">
        <v>-0.123076968</v>
      </c>
      <c r="G32" s="3">
        <f t="shared" si="3"/>
        <v>6.1538484</v>
      </c>
      <c r="H32" s="3">
        <v>392.055603</v>
      </c>
      <c r="I32" s="3">
        <f t="shared" si="4"/>
        <v>149.150581843256</v>
      </c>
      <c r="J32" s="3">
        <f t="shared" si="5"/>
        <v>109.669545472982</v>
      </c>
    </row>
    <row r="33" ht="15.75" customHeight="1" spans="1:10">
      <c r="A33" s="3">
        <v>0.127179503</v>
      </c>
      <c r="B33" s="3">
        <f t="shared" si="0"/>
        <v>6.35897515</v>
      </c>
      <c r="C33" s="3">
        <v>397.624268</v>
      </c>
      <c r="D33" s="3">
        <f t="shared" si="1"/>
        <v>139.495520031627</v>
      </c>
      <c r="E33" s="3">
        <f t="shared" si="2"/>
        <v>102.570235317372</v>
      </c>
      <c r="F33" s="3">
        <v>-0.127179533</v>
      </c>
      <c r="G33" s="3">
        <f t="shared" si="3"/>
        <v>6.35897665</v>
      </c>
      <c r="H33" s="3">
        <v>395.894043</v>
      </c>
      <c r="I33" s="3">
        <f t="shared" si="4"/>
        <v>142.358814133521</v>
      </c>
      <c r="J33" s="3">
        <f t="shared" si="5"/>
        <v>104.675598627589</v>
      </c>
    </row>
    <row r="34" ht="15.75" customHeight="1" spans="1:10">
      <c r="A34" s="3">
        <v>0.131282061</v>
      </c>
      <c r="B34" s="3">
        <f t="shared" si="0"/>
        <v>6.56410305</v>
      </c>
      <c r="C34" s="3">
        <v>401.560974</v>
      </c>
      <c r="D34" s="3">
        <f t="shared" si="1"/>
        <v>133.391174710936</v>
      </c>
      <c r="E34" s="3">
        <f t="shared" si="2"/>
        <v>98.0817461109826</v>
      </c>
      <c r="F34" s="3">
        <v>-0.131282091</v>
      </c>
      <c r="G34" s="3">
        <f t="shared" si="3"/>
        <v>6.56410455</v>
      </c>
      <c r="H34" s="3">
        <v>399.701294</v>
      </c>
      <c r="I34" s="3">
        <f t="shared" si="4"/>
        <v>136.206852989015</v>
      </c>
      <c r="J34" s="3">
        <f t="shared" si="5"/>
        <v>100.152097786041</v>
      </c>
    </row>
    <row r="35" ht="15.75" customHeight="1" spans="1:10">
      <c r="A35" s="3">
        <v>0.135384619</v>
      </c>
      <c r="B35" s="3">
        <f t="shared" si="0"/>
        <v>6.76923095</v>
      </c>
      <c r="C35" s="3">
        <v>405.790497</v>
      </c>
      <c r="D35" s="3">
        <f t="shared" si="1"/>
        <v>127.401387424466</v>
      </c>
      <c r="E35" s="3">
        <f t="shared" si="2"/>
        <v>93.6774907532838</v>
      </c>
      <c r="F35" s="3">
        <v>-0.135384649</v>
      </c>
      <c r="G35" s="3">
        <f t="shared" si="3"/>
        <v>6.76923245</v>
      </c>
      <c r="H35" s="3">
        <v>403.42334</v>
      </c>
      <c r="I35" s="3">
        <f t="shared" si="4"/>
        <v>130.685727615659</v>
      </c>
      <c r="J35" s="3">
        <f t="shared" si="5"/>
        <v>96.0924467762195</v>
      </c>
    </row>
    <row r="36" ht="15.75" customHeight="1" spans="1:10">
      <c r="A36" s="3">
        <v>0.139487177</v>
      </c>
      <c r="B36" s="3">
        <f t="shared" si="0"/>
        <v>6.97435885</v>
      </c>
      <c r="C36" s="3">
        <v>410.36377</v>
      </c>
      <c r="D36" s="3">
        <f t="shared" si="1"/>
        <v>121.502044727535</v>
      </c>
      <c r="E36" s="3">
        <f t="shared" si="2"/>
        <v>89.3397387702465</v>
      </c>
      <c r="F36" s="3">
        <v>-0.139487207</v>
      </c>
      <c r="G36" s="3">
        <f t="shared" si="3"/>
        <v>6.97436035</v>
      </c>
      <c r="H36" s="3">
        <v>407.435669</v>
      </c>
      <c r="I36" s="3">
        <f t="shared" si="4"/>
        <v>125.214339558688</v>
      </c>
      <c r="J36" s="3">
        <f t="shared" si="5"/>
        <v>92.0693673225645</v>
      </c>
    </row>
    <row r="37" ht="15.75" customHeight="1" spans="1:10">
      <c r="A37" s="3">
        <v>0.143589735</v>
      </c>
      <c r="B37" s="3">
        <f t="shared" si="0"/>
        <v>7.17948675</v>
      </c>
      <c r="C37" s="3">
        <v>415.784241</v>
      </c>
      <c r="D37" s="3">
        <f t="shared" si="1"/>
        <v>115.180567471812</v>
      </c>
      <c r="E37" s="3">
        <f t="shared" si="2"/>
        <v>84.6915937292734</v>
      </c>
      <c r="F37" s="3">
        <v>-0.143589765</v>
      </c>
      <c r="G37" s="3">
        <f t="shared" si="3"/>
        <v>7.17948825</v>
      </c>
      <c r="H37" s="3">
        <v>411.765259</v>
      </c>
      <c r="I37" s="3">
        <f t="shared" si="4"/>
        <v>119.802016385741</v>
      </c>
      <c r="J37" s="3">
        <f t="shared" si="5"/>
        <v>88.089717930692</v>
      </c>
    </row>
    <row r="38" ht="15.75" customHeight="1" spans="1:10">
      <c r="A38" s="3">
        <v>0.147692293</v>
      </c>
      <c r="B38" s="3">
        <f t="shared" si="0"/>
        <v>7.38461465</v>
      </c>
      <c r="C38" s="3">
        <v>421.936127</v>
      </c>
      <c r="D38" s="3">
        <f t="shared" si="1"/>
        <v>108.758575511718</v>
      </c>
      <c r="E38" s="3">
        <f t="shared" si="2"/>
        <v>79.9695408174397</v>
      </c>
      <c r="F38" s="3">
        <v>-0.147692323</v>
      </c>
      <c r="G38" s="3">
        <f t="shared" si="3"/>
        <v>7.38461615</v>
      </c>
      <c r="H38" s="3">
        <v>416.76828</v>
      </c>
      <c r="I38" s="3">
        <f t="shared" si="4"/>
        <v>114.102845458726</v>
      </c>
      <c r="J38" s="3">
        <f t="shared" si="5"/>
        <v>83.8991510725925</v>
      </c>
    </row>
    <row r="39" ht="15.75" customHeight="1" spans="1:10">
      <c r="A39" s="3">
        <v>0.151794851</v>
      </c>
      <c r="B39" s="3">
        <f t="shared" si="0"/>
        <v>7.58974255</v>
      </c>
      <c r="C39" s="3">
        <v>428.467224</v>
      </c>
      <c r="D39" s="3">
        <f t="shared" si="1"/>
        <v>102.680628402708</v>
      </c>
      <c r="E39" s="3">
        <f t="shared" si="2"/>
        <v>75.5004620608145</v>
      </c>
      <c r="F39" s="3">
        <v>-0.151794881</v>
      </c>
      <c r="G39" s="3">
        <f t="shared" si="3"/>
        <v>7.58974405</v>
      </c>
      <c r="H39" s="3">
        <v>422.358185</v>
      </c>
      <c r="I39" s="3">
        <f t="shared" si="4"/>
        <v>108.344137275272</v>
      </c>
      <c r="J39" s="3">
        <f t="shared" si="5"/>
        <v>79.6648068200532</v>
      </c>
    </row>
    <row r="40" ht="15.75" customHeight="1" spans="1:10">
      <c r="A40" s="3">
        <v>0.155897409</v>
      </c>
      <c r="B40" s="3">
        <f t="shared" si="0"/>
        <v>7.79487045</v>
      </c>
      <c r="C40" s="3">
        <v>436.166382</v>
      </c>
      <c r="D40" s="3">
        <f t="shared" si="1"/>
        <v>96.3341778683112</v>
      </c>
      <c r="E40" s="3">
        <f t="shared" si="2"/>
        <v>70.8339543149347</v>
      </c>
      <c r="F40" s="3">
        <v>-0.155897439</v>
      </c>
      <c r="G40" s="3">
        <f t="shared" si="3"/>
        <v>7.79487195</v>
      </c>
      <c r="H40" s="3">
        <v>428.851379</v>
      </c>
      <c r="I40" s="3">
        <f t="shared" si="4"/>
        <v>102.344212088115</v>
      </c>
      <c r="J40" s="3">
        <f t="shared" si="5"/>
        <v>75.2530971236143</v>
      </c>
    </row>
    <row r="41" ht="15.75" customHeight="1" spans="1:10">
      <c r="A41" s="3">
        <v>0.159999967</v>
      </c>
      <c r="B41" s="3">
        <f t="shared" si="0"/>
        <v>7.99999835</v>
      </c>
      <c r="C41" s="3">
        <v>428.40918</v>
      </c>
      <c r="D41" s="3">
        <f t="shared" si="1"/>
        <v>102.731651741755</v>
      </c>
      <c r="E41" s="3">
        <f t="shared" si="2"/>
        <v>75.5379792218789</v>
      </c>
      <c r="F41" s="3">
        <v>-0.159999996</v>
      </c>
      <c r="G41" s="3">
        <f t="shared" si="3"/>
        <v>7.9999998</v>
      </c>
      <c r="H41" s="3">
        <v>420.411194</v>
      </c>
      <c r="I41" s="3">
        <f t="shared" si="4"/>
        <v>110.282771090629</v>
      </c>
      <c r="J41" s="3">
        <f t="shared" si="5"/>
        <v>81.0902728607565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85714285714" defaultRowHeight="15" customHeight="1"/>
  <cols>
    <col min="1" max="1" width="13.1428571428571" customWidth="1"/>
    <col min="2" max="2" width="13.4285714285714" customWidth="1"/>
    <col min="3" max="4" width="13.1428571428571" customWidth="1"/>
    <col min="5" max="5" width="9.14285714285714" customWidth="1"/>
    <col min="6" max="6" width="13.1428571428571" customWidth="1"/>
    <col min="7" max="7" width="13.4285714285714" customWidth="1"/>
    <col min="8" max="9" width="13.1428571428571" customWidth="1"/>
    <col min="10" max="26" width="8.71428571428571" customWidth="1"/>
  </cols>
  <sheetData>
    <row r="1" spans="1:26">
      <c r="A1" s="3" t="s">
        <v>0</v>
      </c>
      <c r="B1" s="3" t="s">
        <v>1</v>
      </c>
      <c r="C1" s="3" t="s">
        <v>7</v>
      </c>
      <c r="D1" s="3" t="s">
        <v>8</v>
      </c>
      <c r="E1" s="3"/>
      <c r="F1" s="3" t="s">
        <v>9</v>
      </c>
      <c r="G1" s="3" t="s">
        <v>10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3">
        <v>-0.0799999982</v>
      </c>
      <c r="B2" s="3">
        <f t="shared" ref="B2:B41" si="0">A2/0.02</f>
        <v>-3.99999991</v>
      </c>
      <c r="C2" s="3">
        <v>-0.260518372</v>
      </c>
      <c r="D2" s="3">
        <f t="shared" ref="D2:D41" si="1">(C2-0)/(0.5*1.1315*19.31065^2)</f>
        <v>-0.00123486649708227</v>
      </c>
      <c r="E2" s="3"/>
      <c r="F2" s="3">
        <v>-0.0799999982</v>
      </c>
      <c r="G2" s="3">
        <f t="shared" ref="G2:G41" si="2">F2/0.02</f>
        <v>-3.99999991</v>
      </c>
      <c r="H2" s="3">
        <v>-0.260919631</v>
      </c>
      <c r="I2" s="3">
        <f t="shared" ref="I2:I41" si="3">(H2-0)/(0.5*1.1315*19.31065^2)</f>
        <v>-0.00123676847924172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>
        <v>-0.0758974329</v>
      </c>
      <c r="B3" s="3">
        <f t="shared" si="0"/>
        <v>-3.794871645</v>
      </c>
      <c r="C3" s="3">
        <v>-0.112390146</v>
      </c>
      <c r="D3" s="3">
        <f t="shared" si="1"/>
        <v>-0.000532733353245369</v>
      </c>
      <c r="E3" s="3"/>
      <c r="F3" s="3">
        <v>-0.0758974329</v>
      </c>
      <c r="G3" s="3">
        <f t="shared" si="2"/>
        <v>-3.794871645</v>
      </c>
      <c r="H3" s="3">
        <v>-0.122688025</v>
      </c>
      <c r="I3" s="3">
        <f t="shared" si="3"/>
        <v>-0.000581545671818076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>
        <v>-0.0717948675</v>
      </c>
      <c r="B4" s="3">
        <f t="shared" si="0"/>
        <v>-3.589743375</v>
      </c>
      <c r="C4" s="3">
        <v>-0.121833414</v>
      </c>
      <c r="D4" s="3">
        <f t="shared" si="1"/>
        <v>-0.000577494784796804</v>
      </c>
      <c r="E4" s="3"/>
      <c r="F4" s="3">
        <v>-0.0717948675</v>
      </c>
      <c r="G4" s="3">
        <f t="shared" si="2"/>
        <v>-3.589743375</v>
      </c>
      <c r="H4" s="3">
        <v>-0.131163359</v>
      </c>
      <c r="I4" s="3">
        <f t="shared" si="3"/>
        <v>-0.000621719061233324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>
        <v>-0.0676923022</v>
      </c>
      <c r="B5" s="3">
        <f t="shared" si="0"/>
        <v>-3.38461511</v>
      </c>
      <c r="C5" s="3">
        <v>-0.0557162911</v>
      </c>
      <c r="D5" s="3">
        <f t="shared" si="1"/>
        <v>-0.000264097233115954</v>
      </c>
      <c r="E5" s="3"/>
      <c r="F5" s="3">
        <v>-0.0676923022</v>
      </c>
      <c r="G5" s="3">
        <f t="shared" si="2"/>
        <v>-3.38461511</v>
      </c>
      <c r="H5" s="3">
        <v>-0.0568863861</v>
      </c>
      <c r="I5" s="3">
        <f t="shared" si="3"/>
        <v>-0.000269643525697206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>
        <v>-0.0635897368</v>
      </c>
      <c r="B6" s="3">
        <f t="shared" si="0"/>
        <v>-3.17948684</v>
      </c>
      <c r="C6" s="3">
        <v>-0.0230091438</v>
      </c>
      <c r="D6" s="3">
        <f t="shared" si="1"/>
        <v>-0.000109064173044841</v>
      </c>
      <c r="E6" s="3"/>
      <c r="F6" s="3">
        <v>-0.0635897368</v>
      </c>
      <c r="G6" s="3">
        <f t="shared" si="2"/>
        <v>-3.17948684</v>
      </c>
      <c r="H6" s="3">
        <v>-0.0120630348</v>
      </c>
      <c r="I6" s="3">
        <f t="shared" si="3"/>
        <v>-5.71792208484148e-5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>
        <v>-0.0594871715</v>
      </c>
      <c r="B7" s="3">
        <f t="shared" si="0"/>
        <v>-2.974358575</v>
      </c>
      <c r="C7" s="3">
        <v>-0.012384749</v>
      </c>
      <c r="D7" s="3">
        <f t="shared" si="1"/>
        <v>-5.87041577815215e-5</v>
      </c>
      <c r="E7" s="3"/>
      <c r="F7" s="3">
        <v>-0.0594871715</v>
      </c>
      <c r="G7" s="3">
        <f t="shared" si="2"/>
        <v>-2.974358575</v>
      </c>
      <c r="H7" s="3">
        <v>-0.00341063971</v>
      </c>
      <c r="I7" s="3">
        <f t="shared" si="3"/>
        <v>-1.61665554684849e-5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>
        <v>-0.0553846061</v>
      </c>
      <c r="B8" s="3">
        <f t="shared" si="0"/>
        <v>-2.769230305</v>
      </c>
      <c r="C8" s="3">
        <v>-0.00455357134</v>
      </c>
      <c r="D8" s="3">
        <f t="shared" si="1"/>
        <v>-2.15840926943916e-5</v>
      </c>
      <c r="E8" s="3"/>
      <c r="F8" s="3">
        <v>-0.0553846061</v>
      </c>
      <c r="G8" s="3">
        <f t="shared" si="2"/>
        <v>-2.769230305</v>
      </c>
      <c r="H8" s="3">
        <v>-0.0114055378</v>
      </c>
      <c r="I8" s="3">
        <f t="shared" si="3"/>
        <v>-5.40626613098342e-5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>
        <v>-0.0512820408</v>
      </c>
      <c r="B9" s="3">
        <f t="shared" si="0"/>
        <v>-2.56410204</v>
      </c>
      <c r="C9" s="3">
        <v>0.0422097817</v>
      </c>
      <c r="D9" s="3">
        <f t="shared" si="1"/>
        <v>0.000200075890503746</v>
      </c>
      <c r="E9" s="3"/>
      <c r="F9" s="3">
        <v>-0.0512820408</v>
      </c>
      <c r="G9" s="3">
        <f t="shared" si="2"/>
        <v>-2.56410204</v>
      </c>
      <c r="H9" s="3">
        <v>0.060154289</v>
      </c>
      <c r="I9" s="3">
        <f t="shared" si="3"/>
        <v>0.000285133503528512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>
        <v>-0.0471794754</v>
      </c>
      <c r="B10" s="3">
        <f t="shared" si="0"/>
        <v>-2.35897377</v>
      </c>
      <c r="C10" s="3">
        <v>0.149020836</v>
      </c>
      <c r="D10" s="3">
        <f t="shared" si="1"/>
        <v>0.00070636414749126</v>
      </c>
      <c r="E10" s="3"/>
      <c r="F10" s="3">
        <v>-0.0471794754</v>
      </c>
      <c r="G10" s="3">
        <f t="shared" si="2"/>
        <v>-2.35897377</v>
      </c>
      <c r="H10" s="3">
        <v>0.177740514</v>
      </c>
      <c r="I10" s="3">
        <f t="shared" si="3"/>
        <v>0.000842496458993616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>
        <v>-0.0430769101</v>
      </c>
      <c r="B11" s="3">
        <f t="shared" si="0"/>
        <v>-2.153845505</v>
      </c>
      <c r="C11" s="3">
        <v>0.338030934</v>
      </c>
      <c r="D11" s="3">
        <f t="shared" si="1"/>
        <v>0.00160227884187003</v>
      </c>
      <c r="E11" s="3"/>
      <c r="F11" s="3">
        <v>-0.0430769101</v>
      </c>
      <c r="G11" s="3">
        <f t="shared" si="2"/>
        <v>-2.153845505</v>
      </c>
      <c r="H11" s="3">
        <v>0.321427226</v>
      </c>
      <c r="I11" s="3">
        <f t="shared" si="3"/>
        <v>0.0015235766659769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>
        <v>-0.0389743447</v>
      </c>
      <c r="B12" s="3">
        <f t="shared" si="0"/>
        <v>-1.948717235</v>
      </c>
      <c r="C12" s="3">
        <v>0.585951626</v>
      </c>
      <c r="D12" s="3">
        <f t="shared" si="1"/>
        <v>0.00277743188053654</v>
      </c>
      <c r="E12" s="3"/>
      <c r="F12" s="3">
        <v>-0.0389743447</v>
      </c>
      <c r="G12" s="3">
        <f t="shared" si="2"/>
        <v>-1.948717235</v>
      </c>
      <c r="H12" s="3">
        <v>0.628604829</v>
      </c>
      <c r="I12" s="3">
        <f t="shared" si="3"/>
        <v>0.00297960960402527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>
        <v>-0.0348717794</v>
      </c>
      <c r="B13" s="3">
        <f t="shared" si="0"/>
        <v>-1.74358897</v>
      </c>
      <c r="C13" s="3">
        <v>1.03089678</v>
      </c>
      <c r="D13" s="3">
        <f t="shared" si="1"/>
        <v>0.00488648798853997</v>
      </c>
      <c r="E13" s="3"/>
      <c r="F13" s="3">
        <v>-0.0348717794</v>
      </c>
      <c r="G13" s="3">
        <f t="shared" si="2"/>
        <v>-1.74358897</v>
      </c>
      <c r="H13" s="3">
        <v>1.08248949</v>
      </c>
      <c r="I13" s="3">
        <f t="shared" si="3"/>
        <v>0.00513103929823678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>
        <v>-0.0307692159</v>
      </c>
      <c r="B14" s="3">
        <f t="shared" si="0"/>
        <v>-1.538460795</v>
      </c>
      <c r="C14" s="3">
        <v>1.74312484</v>
      </c>
      <c r="D14" s="3">
        <f t="shared" si="1"/>
        <v>0.00826247472922135</v>
      </c>
      <c r="E14" s="3"/>
      <c r="F14" s="3">
        <v>-0.0307692159</v>
      </c>
      <c r="G14" s="3">
        <f t="shared" si="2"/>
        <v>-1.538460795</v>
      </c>
      <c r="H14" s="3">
        <v>1.74928045</v>
      </c>
      <c r="I14" s="3">
        <f t="shared" si="3"/>
        <v>0.00829165254305363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>
        <v>-0.0266666524</v>
      </c>
      <c r="B15" s="3">
        <f t="shared" si="0"/>
        <v>-1.33333262</v>
      </c>
      <c r="C15" s="3">
        <v>3.1369772</v>
      </c>
      <c r="D15" s="3">
        <f t="shared" si="1"/>
        <v>0.0148693852823207</v>
      </c>
      <c r="E15" s="3"/>
      <c r="F15" s="3">
        <v>-0.0266666524</v>
      </c>
      <c r="G15" s="3">
        <f t="shared" si="2"/>
        <v>-1.33333262</v>
      </c>
      <c r="H15" s="3">
        <v>3.19423628</v>
      </c>
      <c r="I15" s="3">
        <f t="shared" si="3"/>
        <v>0.0151407953905711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>
        <v>-0.0225640889</v>
      </c>
      <c r="B16" s="3">
        <f t="shared" si="0"/>
        <v>-1.128204445</v>
      </c>
      <c r="C16" s="3">
        <v>7.71141624</v>
      </c>
      <c r="D16" s="3">
        <f t="shared" si="1"/>
        <v>0.0365523916287643</v>
      </c>
      <c r="E16" s="3"/>
      <c r="F16" s="3">
        <v>-0.0225640889</v>
      </c>
      <c r="G16" s="3">
        <f t="shared" si="2"/>
        <v>-1.128204445</v>
      </c>
      <c r="H16" s="3">
        <v>7.77018166</v>
      </c>
      <c r="I16" s="3">
        <f t="shared" si="3"/>
        <v>0.0368309418430462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>
        <v>-0.0184615254</v>
      </c>
      <c r="B17" s="3">
        <f t="shared" si="0"/>
        <v>-0.92307627</v>
      </c>
      <c r="C17" s="3">
        <v>24.3845882</v>
      </c>
      <c r="D17" s="3">
        <f t="shared" si="1"/>
        <v>0.11558382920237</v>
      </c>
      <c r="E17" s="3"/>
      <c r="F17" s="3">
        <v>-0.0184615254</v>
      </c>
      <c r="G17" s="3">
        <f t="shared" si="2"/>
        <v>-0.92307627</v>
      </c>
      <c r="H17" s="3">
        <v>24.6533298</v>
      </c>
      <c r="I17" s="3">
        <f t="shared" si="3"/>
        <v>0.116857674097318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>
        <v>-0.014358962</v>
      </c>
      <c r="B18" s="3">
        <f t="shared" si="0"/>
        <v>-0.7179481</v>
      </c>
      <c r="C18" s="3">
        <v>75.1711807</v>
      </c>
      <c r="D18" s="3">
        <f t="shared" si="1"/>
        <v>0.356314112820216</v>
      </c>
      <c r="E18" s="3"/>
      <c r="F18" s="3">
        <v>-0.014358962</v>
      </c>
      <c r="G18" s="3">
        <f t="shared" si="2"/>
        <v>-0.7179481</v>
      </c>
      <c r="H18" s="3">
        <v>75.2188644</v>
      </c>
      <c r="I18" s="3">
        <f t="shared" si="3"/>
        <v>0.356540135281262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>
        <v>-0.0102563985</v>
      </c>
      <c r="B19" s="3">
        <f t="shared" si="0"/>
        <v>-0.512819925</v>
      </c>
      <c r="C19" s="3">
        <v>159.136566</v>
      </c>
      <c r="D19" s="3">
        <f t="shared" si="1"/>
        <v>0.754313073222033</v>
      </c>
      <c r="E19" s="3"/>
      <c r="F19" s="3">
        <v>-0.0102563985</v>
      </c>
      <c r="G19" s="3">
        <f t="shared" si="2"/>
        <v>-0.512819925</v>
      </c>
      <c r="H19" s="3">
        <v>158.610504</v>
      </c>
      <c r="I19" s="3">
        <f t="shared" si="3"/>
        <v>0.751819520332842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>
        <v>-0.00615383452</v>
      </c>
      <c r="B20" s="3">
        <f t="shared" si="0"/>
        <v>-0.307691726</v>
      </c>
      <c r="C20" s="3">
        <v>218.804382</v>
      </c>
      <c r="D20" s="3">
        <f t="shared" si="1"/>
        <v>1.0371406771519</v>
      </c>
      <c r="E20" s="3"/>
      <c r="F20" s="3">
        <v>-0.00615383452</v>
      </c>
      <c r="G20" s="3">
        <f t="shared" si="2"/>
        <v>-0.307691726</v>
      </c>
      <c r="H20" s="3">
        <v>219.413467</v>
      </c>
      <c r="I20" s="3">
        <f t="shared" si="3"/>
        <v>1.04002776206112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 spans="1:26">
      <c r="A21" s="3">
        <v>-0.00205127057</v>
      </c>
      <c r="B21" s="3">
        <f t="shared" si="0"/>
        <v>-0.1025635285</v>
      </c>
      <c r="C21" s="3">
        <v>242.918182</v>
      </c>
      <c r="D21" s="3">
        <f t="shared" si="1"/>
        <v>1.15144096050137</v>
      </c>
      <c r="E21" s="3"/>
      <c r="F21" s="3">
        <v>-0.00205127057</v>
      </c>
      <c r="G21" s="3">
        <f t="shared" si="2"/>
        <v>-0.1025635285</v>
      </c>
      <c r="H21" s="3">
        <v>242.91243</v>
      </c>
      <c r="I21" s="3">
        <f t="shared" si="3"/>
        <v>1.15141369581352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 spans="1:26">
      <c r="A22" s="3">
        <v>0.00205129338</v>
      </c>
      <c r="B22" s="3">
        <f t="shared" si="0"/>
        <v>0.102564669</v>
      </c>
      <c r="C22" s="3">
        <v>243.007217</v>
      </c>
      <c r="D22" s="3">
        <f t="shared" si="1"/>
        <v>1.15186298961864</v>
      </c>
      <c r="E22" s="3"/>
      <c r="F22" s="3">
        <v>0.00205129338</v>
      </c>
      <c r="G22" s="3">
        <f t="shared" si="2"/>
        <v>0.102564669</v>
      </c>
      <c r="H22" s="3">
        <v>243.054901</v>
      </c>
      <c r="I22" s="3">
        <f t="shared" si="3"/>
        <v>1.15208901350169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 spans="1:26">
      <c r="A23" s="3">
        <v>0.00615385734</v>
      </c>
      <c r="B23" s="3">
        <f t="shared" si="0"/>
        <v>0.307692867</v>
      </c>
      <c r="C23" s="3">
        <v>219.16127</v>
      </c>
      <c r="D23" s="3">
        <f t="shared" si="1"/>
        <v>1.03883233916801</v>
      </c>
      <c r="E23" s="3"/>
      <c r="F23" s="3">
        <v>0.00615385734</v>
      </c>
      <c r="G23" s="3">
        <f t="shared" si="2"/>
        <v>0.307692867</v>
      </c>
      <c r="H23" s="3">
        <v>218.879272</v>
      </c>
      <c r="I23" s="3">
        <f t="shared" si="3"/>
        <v>1.03749565845804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 spans="1:26">
      <c r="A24" s="3">
        <v>0.0102564208</v>
      </c>
      <c r="B24" s="3">
        <f t="shared" si="0"/>
        <v>0.51282104</v>
      </c>
      <c r="C24" s="3">
        <v>158.394592</v>
      </c>
      <c r="D24" s="3">
        <f t="shared" si="1"/>
        <v>0.750796089650886</v>
      </c>
      <c r="E24" s="3"/>
      <c r="F24" s="3">
        <v>0.0102564208</v>
      </c>
      <c r="G24" s="3">
        <f t="shared" si="2"/>
        <v>0.51282104</v>
      </c>
      <c r="H24" s="3">
        <v>158.940704</v>
      </c>
      <c r="I24" s="3">
        <f t="shared" si="3"/>
        <v>0.753384680264582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 spans="1:26">
      <c r="A25" s="3">
        <v>0.0143589843</v>
      </c>
      <c r="B25" s="3">
        <f t="shared" si="0"/>
        <v>0.717949215</v>
      </c>
      <c r="C25" s="3">
        <v>75.2167969</v>
      </c>
      <c r="D25" s="3">
        <f t="shared" si="1"/>
        <v>0.356530335256553</v>
      </c>
      <c r="E25" s="3"/>
      <c r="F25" s="3">
        <v>0.0143589843</v>
      </c>
      <c r="G25" s="3">
        <f t="shared" si="2"/>
        <v>0.717949215</v>
      </c>
      <c r="H25" s="3">
        <v>75.5672989</v>
      </c>
      <c r="I25" s="3">
        <f t="shared" si="3"/>
        <v>0.358191727401903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 spans="1:26">
      <c r="A26" s="3">
        <v>0.0184615478</v>
      </c>
      <c r="B26" s="3">
        <f t="shared" si="0"/>
        <v>0.92307739</v>
      </c>
      <c r="C26" s="3">
        <v>24.6664028</v>
      </c>
      <c r="D26" s="3">
        <f t="shared" si="1"/>
        <v>0.116919640589709</v>
      </c>
      <c r="E26" s="3"/>
      <c r="F26" s="3">
        <v>0.0184615478</v>
      </c>
      <c r="G26" s="3">
        <f t="shared" si="2"/>
        <v>0.92307739</v>
      </c>
      <c r="H26" s="3">
        <v>24.8581581</v>
      </c>
      <c r="I26" s="3">
        <f t="shared" si="3"/>
        <v>0.117828567640766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 spans="1:26">
      <c r="A27" s="3">
        <v>0.0225641113</v>
      </c>
      <c r="B27" s="3">
        <f t="shared" si="0"/>
        <v>1.128205565</v>
      </c>
      <c r="C27" s="3">
        <v>7.92184067</v>
      </c>
      <c r="D27" s="3">
        <f t="shared" si="1"/>
        <v>0.0375498110306276</v>
      </c>
      <c r="E27" s="3"/>
      <c r="F27" s="3">
        <v>0.0225641113</v>
      </c>
      <c r="G27" s="3">
        <f t="shared" si="2"/>
        <v>1.128205565</v>
      </c>
      <c r="H27" s="3">
        <v>7.82044458</v>
      </c>
      <c r="I27" s="3">
        <f t="shared" si="3"/>
        <v>0.0370691899000912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 spans="1:26">
      <c r="A28" s="3">
        <v>0.0266666748</v>
      </c>
      <c r="B28" s="3">
        <f t="shared" si="0"/>
        <v>1.33333374</v>
      </c>
      <c r="C28" s="3">
        <v>3.26852536</v>
      </c>
      <c r="D28" s="3">
        <f t="shared" si="1"/>
        <v>0.0154929283141987</v>
      </c>
      <c r="E28" s="3"/>
      <c r="F28" s="3">
        <v>0.0266666748</v>
      </c>
      <c r="G28" s="3">
        <f t="shared" si="2"/>
        <v>1.33333374</v>
      </c>
      <c r="H28" s="3">
        <v>3.25505972</v>
      </c>
      <c r="I28" s="3">
        <f t="shared" si="3"/>
        <v>0.0154291006940193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 spans="1:26">
      <c r="A29" s="3">
        <v>0.0307692382</v>
      </c>
      <c r="B29" s="3">
        <f t="shared" si="0"/>
        <v>1.53846191</v>
      </c>
      <c r="C29" s="3">
        <v>1.81192851</v>
      </c>
      <c r="D29" s="3">
        <f t="shared" si="1"/>
        <v>0.00858860661123428</v>
      </c>
      <c r="E29" s="3"/>
      <c r="F29" s="3">
        <v>0.0307692382</v>
      </c>
      <c r="G29" s="3">
        <f t="shared" si="2"/>
        <v>1.53846191</v>
      </c>
      <c r="H29" s="3">
        <v>1.81386101</v>
      </c>
      <c r="I29" s="3">
        <f t="shared" si="3"/>
        <v>0.00859776673106495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 spans="1:26">
      <c r="A30" s="3">
        <v>0.0348718017</v>
      </c>
      <c r="B30" s="3">
        <f t="shared" si="0"/>
        <v>1.743590085</v>
      </c>
      <c r="C30" s="3">
        <v>1.05346203</v>
      </c>
      <c r="D30" s="3">
        <f t="shared" si="1"/>
        <v>0.00499344808893276</v>
      </c>
      <c r="E30" s="3"/>
      <c r="F30" s="3">
        <v>0.0348718017</v>
      </c>
      <c r="G30" s="3">
        <f t="shared" si="2"/>
        <v>1.743590085</v>
      </c>
      <c r="H30" s="3">
        <v>1.07606196</v>
      </c>
      <c r="I30" s="3">
        <f t="shared" si="3"/>
        <v>0.00510057257377871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 spans="1:26">
      <c r="A31" s="3">
        <v>0.0389743671</v>
      </c>
      <c r="B31" s="3">
        <f t="shared" si="0"/>
        <v>1.948718355</v>
      </c>
      <c r="C31" s="3">
        <v>0.580105841</v>
      </c>
      <c r="D31" s="3">
        <f t="shared" si="1"/>
        <v>0.00274972264839975</v>
      </c>
      <c r="E31" s="3"/>
      <c r="F31" s="3">
        <v>0.0389743671</v>
      </c>
      <c r="G31" s="3">
        <f t="shared" si="2"/>
        <v>1.948718355</v>
      </c>
      <c r="H31" s="3">
        <v>0.655282974</v>
      </c>
      <c r="I31" s="3">
        <f t="shared" si="3"/>
        <v>0.00310606497533706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 spans="1:26">
      <c r="A32" s="3">
        <v>0.0430769324</v>
      </c>
      <c r="B32" s="3">
        <f t="shared" si="0"/>
        <v>2.15384662</v>
      </c>
      <c r="C32" s="3">
        <v>0.276131094</v>
      </c>
      <c r="D32" s="3">
        <f t="shared" si="1"/>
        <v>0.00130887136352623</v>
      </c>
      <c r="E32" s="3"/>
      <c r="F32" s="3">
        <v>0.0430769324</v>
      </c>
      <c r="G32" s="3">
        <f t="shared" si="2"/>
        <v>2.15384662</v>
      </c>
      <c r="H32" s="3">
        <v>0.340130985</v>
      </c>
      <c r="I32" s="3">
        <f t="shared" si="3"/>
        <v>0.00161223315949514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 spans="1:26">
      <c r="A33" s="3">
        <v>0.0471794978</v>
      </c>
      <c r="B33" s="3">
        <f t="shared" si="0"/>
        <v>2.35897489</v>
      </c>
      <c r="C33" s="3">
        <v>0.144745156</v>
      </c>
      <c r="D33" s="3">
        <f t="shared" si="1"/>
        <v>0.000686097269790041</v>
      </c>
      <c r="E33" s="3"/>
      <c r="F33" s="3">
        <v>0.0471794978</v>
      </c>
      <c r="G33" s="3">
        <f t="shared" si="2"/>
        <v>2.35897489</v>
      </c>
      <c r="H33" s="3">
        <v>0.164494365</v>
      </c>
      <c r="I33" s="3">
        <f t="shared" si="3"/>
        <v>0.000779709234085502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 spans="1:26">
      <c r="A34" s="3">
        <v>0.0512820631</v>
      </c>
      <c r="B34" s="3">
        <f t="shared" si="0"/>
        <v>2.564103155</v>
      </c>
      <c r="C34" s="3">
        <v>0.0486014634</v>
      </c>
      <c r="D34" s="3">
        <f t="shared" si="1"/>
        <v>0.00023037269272445</v>
      </c>
      <c r="E34" s="3"/>
      <c r="F34" s="3">
        <v>0.0512820631</v>
      </c>
      <c r="G34" s="3">
        <f t="shared" si="2"/>
        <v>2.564103155</v>
      </c>
      <c r="H34" s="3">
        <v>0.057130307</v>
      </c>
      <c r="I34" s="3">
        <f t="shared" si="3"/>
        <v>0.000270799719577261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 spans="1:26">
      <c r="A35" s="3">
        <v>0.0553846285</v>
      </c>
      <c r="B35" s="3">
        <f t="shared" si="0"/>
        <v>2.769231425</v>
      </c>
      <c r="C35" s="3">
        <v>-0.0148819303</v>
      </c>
      <c r="D35" s="3">
        <f t="shared" si="1"/>
        <v>-7.05408873788888e-5</v>
      </c>
      <c r="E35" s="3"/>
      <c r="F35" s="3">
        <v>0.0553846285</v>
      </c>
      <c r="G35" s="3">
        <f t="shared" si="2"/>
        <v>2.769231425</v>
      </c>
      <c r="H35" s="3">
        <v>-0.0144013194</v>
      </c>
      <c r="I35" s="3">
        <f t="shared" si="3"/>
        <v>-6.82627743460676e-5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 spans="1:26">
      <c r="A36" s="3">
        <v>0.0594871938</v>
      </c>
      <c r="B36" s="3">
        <f t="shared" si="0"/>
        <v>2.97435969</v>
      </c>
      <c r="C36" s="3">
        <v>-0.0126556959</v>
      </c>
      <c r="D36" s="3">
        <f t="shared" si="1"/>
        <v>-5.99884558781574e-5</v>
      </c>
      <c r="E36" s="3"/>
      <c r="F36" s="3">
        <v>0.0594871938</v>
      </c>
      <c r="G36" s="3">
        <f t="shared" si="2"/>
        <v>2.97435969</v>
      </c>
      <c r="H36" s="3">
        <v>-0.00185630913</v>
      </c>
      <c r="I36" s="3">
        <f t="shared" si="3"/>
        <v>-8.79897235372302e-6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 spans="1:26">
      <c r="A37" s="3">
        <v>0.0635897592</v>
      </c>
      <c r="B37" s="3">
        <f t="shared" si="0"/>
        <v>3.17948796</v>
      </c>
      <c r="C37" s="3">
        <v>-0.00984607916</v>
      </c>
      <c r="D37" s="3">
        <f t="shared" si="1"/>
        <v>-4.66707710053704e-5</v>
      </c>
      <c r="E37" s="3"/>
      <c r="F37" s="3">
        <v>0.0635897592</v>
      </c>
      <c r="G37" s="3">
        <f t="shared" si="2"/>
        <v>3.17948796</v>
      </c>
      <c r="H37" s="3">
        <v>-0.00157359091</v>
      </c>
      <c r="I37" s="3">
        <f t="shared" si="3"/>
        <v>-7.45887777493173e-6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 spans="1:26">
      <c r="A38" s="3">
        <v>0.0676923245</v>
      </c>
      <c r="B38" s="3">
        <f t="shared" si="0"/>
        <v>3.384616225</v>
      </c>
      <c r="C38" s="3">
        <v>-0.0448625199</v>
      </c>
      <c r="D38" s="3">
        <f t="shared" si="1"/>
        <v>-0.000212649965428144</v>
      </c>
      <c r="E38" s="3"/>
      <c r="F38" s="3">
        <v>0.0676923245</v>
      </c>
      <c r="G38" s="3">
        <f t="shared" si="2"/>
        <v>3.384616225</v>
      </c>
      <c r="H38" s="3">
        <v>-0.0504858643</v>
      </c>
      <c r="I38" s="3">
        <f t="shared" si="3"/>
        <v>-0.000239304821083066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 spans="1:26">
      <c r="A39" s="3">
        <v>0.0717948899</v>
      </c>
      <c r="B39" s="3">
        <f t="shared" si="0"/>
        <v>3.589744495</v>
      </c>
      <c r="C39" s="3">
        <v>-0.115053982</v>
      </c>
      <c r="D39" s="3">
        <f t="shared" si="1"/>
        <v>-0.000545360032142786</v>
      </c>
      <c r="E39" s="3"/>
      <c r="F39" s="3">
        <v>0.0717948899</v>
      </c>
      <c r="G39" s="3">
        <f t="shared" si="2"/>
        <v>3.589744495</v>
      </c>
      <c r="H39" s="3">
        <v>-0.134963825</v>
      </c>
      <c r="I39" s="3">
        <f t="shared" si="3"/>
        <v>-0.000639733407402738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 spans="1:26">
      <c r="A40" s="3">
        <v>0.0758974552</v>
      </c>
      <c r="B40" s="3">
        <f t="shared" si="0"/>
        <v>3.79487276</v>
      </c>
      <c r="C40" s="3">
        <v>-0.13238737</v>
      </c>
      <c r="D40" s="3">
        <f t="shared" si="1"/>
        <v>-0.000627520917602824</v>
      </c>
      <c r="E40" s="3"/>
      <c r="F40" s="3">
        <v>0.0758974552</v>
      </c>
      <c r="G40" s="3">
        <f t="shared" si="2"/>
        <v>3.79487276</v>
      </c>
      <c r="H40" s="3">
        <v>-0.121414423</v>
      </c>
      <c r="I40" s="3">
        <f t="shared" si="3"/>
        <v>-0.00057550875231661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 spans="1:26">
      <c r="A41" s="3">
        <v>0.0800000206</v>
      </c>
      <c r="B41" s="3">
        <f t="shared" si="0"/>
        <v>4.00000103</v>
      </c>
      <c r="C41" s="3">
        <v>-0.243408769</v>
      </c>
      <c r="D41" s="3">
        <f t="shared" si="1"/>
        <v>-0.00115376636060867</v>
      </c>
      <c r="E41" s="3"/>
      <c r="F41" s="3">
        <v>0.0800000206</v>
      </c>
      <c r="G41" s="3">
        <f t="shared" si="2"/>
        <v>4.00000103</v>
      </c>
      <c r="H41" s="3">
        <v>-0.262516618</v>
      </c>
      <c r="I41" s="3">
        <f t="shared" si="3"/>
        <v>-0.00124433825532866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opLeftCell="A21" workbookViewId="0">
      <selection activeCell="K1" sqref="K1:K41"/>
    </sheetView>
  </sheetViews>
  <sheetFormatPr defaultColWidth="14.4285714285714" defaultRowHeight="15" customHeight="1"/>
  <cols>
    <col min="1" max="1" width="8.71428571428571" customWidth="1"/>
    <col min="2" max="2" width="10.8571428571429" customWidth="1"/>
    <col min="3" max="26" width="8.7142857142857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9</v>
      </c>
      <c r="H1" s="2" t="s">
        <v>10</v>
      </c>
      <c r="I1" s="2" t="s">
        <v>2</v>
      </c>
      <c r="J1" s="2" t="s">
        <v>3</v>
      </c>
      <c r="K1" s="2" t="s">
        <v>4</v>
      </c>
    </row>
    <row r="2" spans="1:11">
      <c r="A2" s="3">
        <v>0.0799999982</v>
      </c>
      <c r="B2" s="3">
        <f t="shared" ref="B2:B41" si="0">A2/0.02</f>
        <v>3.99999991</v>
      </c>
      <c r="C2" s="3">
        <v>455.077759</v>
      </c>
      <c r="D2" s="3">
        <f t="shared" ref="D2:D41" si="1">12000/(C2-311.6)</f>
        <v>83.6366561872492</v>
      </c>
      <c r="E2" s="3">
        <f t="shared" ref="E2:E41" si="2">D2*0.02/0.0272</f>
        <v>61.4975413141538</v>
      </c>
      <c r="G2" s="3">
        <v>-0.0799999982</v>
      </c>
      <c r="H2" s="3">
        <f t="shared" ref="H2:H41" si="3">G2/0.02</f>
        <v>-3.99999991</v>
      </c>
      <c r="I2" s="3">
        <v>453.583069</v>
      </c>
      <c r="J2" s="3">
        <f t="shared" ref="J2:J41" si="4">12000/(I2-311.6)</f>
        <v>84.5171194320359</v>
      </c>
      <c r="K2" s="3">
        <f t="shared" ref="K2:K41" si="5">J2*0.02/0.0272</f>
        <v>62.14494075885</v>
      </c>
    </row>
    <row r="3" spans="1:11">
      <c r="A3" s="3">
        <v>0.0758974329</v>
      </c>
      <c r="B3" s="3">
        <f t="shared" si="0"/>
        <v>3.794871645</v>
      </c>
      <c r="C3" s="3">
        <v>449.767029</v>
      </c>
      <c r="D3" s="3">
        <f t="shared" si="1"/>
        <v>86.8514007057357</v>
      </c>
      <c r="E3" s="3">
        <f t="shared" si="2"/>
        <v>63.8613240483351</v>
      </c>
      <c r="G3" s="3">
        <v>-0.0758974329</v>
      </c>
      <c r="H3" s="3">
        <f t="shared" si="3"/>
        <v>-3.794871645</v>
      </c>
      <c r="I3" s="3">
        <v>448.474091</v>
      </c>
      <c r="J3" s="3">
        <f t="shared" si="4"/>
        <v>87.6718151136434</v>
      </c>
      <c r="K3" s="3">
        <f t="shared" si="5"/>
        <v>64.4645699365025</v>
      </c>
    </row>
    <row r="4" spans="1:11">
      <c r="A4" s="3">
        <v>0.0717948675</v>
      </c>
      <c r="B4" s="3">
        <f t="shared" si="0"/>
        <v>3.589743375</v>
      </c>
      <c r="C4" s="3">
        <v>442.542664</v>
      </c>
      <c r="D4" s="3">
        <f t="shared" si="1"/>
        <v>91.6431637590633</v>
      </c>
      <c r="E4" s="3">
        <f t="shared" si="2"/>
        <v>67.3846792346054</v>
      </c>
      <c r="G4" s="3">
        <v>-0.0717948675</v>
      </c>
      <c r="H4" s="3">
        <f t="shared" si="3"/>
        <v>-3.589743375</v>
      </c>
      <c r="I4" s="3">
        <v>441.454834</v>
      </c>
      <c r="J4" s="3">
        <f t="shared" si="4"/>
        <v>92.4108839875765</v>
      </c>
      <c r="K4" s="3">
        <f t="shared" si="5"/>
        <v>67.9491794026298</v>
      </c>
    </row>
    <row r="5" spans="1:11">
      <c r="A5" s="3">
        <v>0.0676923022</v>
      </c>
      <c r="B5" s="3">
        <f t="shared" si="0"/>
        <v>3.38461511</v>
      </c>
      <c r="C5" s="3">
        <v>435.469757</v>
      </c>
      <c r="D5" s="3">
        <f t="shared" si="1"/>
        <v>96.8759468866965</v>
      </c>
      <c r="E5" s="3">
        <f t="shared" si="2"/>
        <v>71.2323138872768</v>
      </c>
      <c r="G5" s="3">
        <v>-0.0676923022</v>
      </c>
      <c r="H5" s="3">
        <f t="shared" si="3"/>
        <v>-3.38461511</v>
      </c>
      <c r="I5" s="3">
        <v>434.654297</v>
      </c>
      <c r="J5" s="3">
        <f t="shared" si="4"/>
        <v>97.5179273910281</v>
      </c>
      <c r="K5" s="3">
        <f t="shared" si="5"/>
        <v>71.7043583757559</v>
      </c>
    </row>
    <row r="6" spans="1:11">
      <c r="A6" s="3">
        <v>0.0635897368</v>
      </c>
      <c r="B6" s="3">
        <f t="shared" si="0"/>
        <v>3.17948684</v>
      </c>
      <c r="C6" s="3">
        <v>428.603851</v>
      </c>
      <c r="D6" s="3">
        <f t="shared" si="1"/>
        <v>102.560726825991</v>
      </c>
      <c r="E6" s="3">
        <f t="shared" si="2"/>
        <v>75.4122991367584</v>
      </c>
      <c r="G6" s="3">
        <v>-0.0635897368</v>
      </c>
      <c r="H6" s="3">
        <f t="shared" si="3"/>
        <v>-3.17948684</v>
      </c>
      <c r="I6" s="3">
        <v>428.070557</v>
      </c>
      <c r="J6" s="3">
        <f t="shared" si="4"/>
        <v>103.030330661164</v>
      </c>
      <c r="K6" s="3">
        <f t="shared" si="5"/>
        <v>75.7575960743856</v>
      </c>
    </row>
    <row r="7" spans="1:11">
      <c r="A7" s="3">
        <v>0.0594871715</v>
      </c>
      <c r="B7" s="3">
        <f t="shared" si="0"/>
        <v>2.974358575</v>
      </c>
      <c r="C7" s="3">
        <v>422.06543</v>
      </c>
      <c r="D7" s="3">
        <f t="shared" si="1"/>
        <v>108.63127043456</v>
      </c>
      <c r="E7" s="3">
        <f t="shared" si="2"/>
        <v>79.8759341430591</v>
      </c>
      <c r="G7" s="3">
        <v>-0.0594871715</v>
      </c>
      <c r="H7" s="3">
        <f t="shared" si="3"/>
        <v>-2.974358575</v>
      </c>
      <c r="I7" s="3">
        <v>421.814453</v>
      </c>
      <c r="J7" s="3">
        <f t="shared" si="4"/>
        <v>108.878642259378</v>
      </c>
      <c r="K7" s="3">
        <f t="shared" si="5"/>
        <v>80.0578251907189</v>
      </c>
    </row>
    <row r="8" spans="1:11">
      <c r="A8" s="3">
        <v>0.0553846061</v>
      </c>
      <c r="B8" s="3">
        <f t="shared" si="0"/>
        <v>2.769230305</v>
      </c>
      <c r="C8" s="3">
        <v>415.921783</v>
      </c>
      <c r="D8" s="3">
        <f t="shared" si="1"/>
        <v>115.028708817218</v>
      </c>
      <c r="E8" s="3">
        <f t="shared" si="2"/>
        <v>84.5799329538368</v>
      </c>
      <c r="G8" s="3">
        <v>-0.0553846061</v>
      </c>
      <c r="H8" s="3">
        <f t="shared" si="3"/>
        <v>-2.769230305</v>
      </c>
      <c r="I8" s="3">
        <v>415.924194</v>
      </c>
      <c r="J8" s="3">
        <f t="shared" si="4"/>
        <v>115.026050428916</v>
      </c>
      <c r="K8" s="3">
        <f t="shared" si="5"/>
        <v>84.5779782565558</v>
      </c>
    </row>
    <row r="9" spans="1:11">
      <c r="A9" s="3">
        <v>0.0512820408</v>
      </c>
      <c r="B9" s="3">
        <f t="shared" si="0"/>
        <v>2.56410204</v>
      </c>
      <c r="C9" s="3">
        <v>410.332214</v>
      </c>
      <c r="D9" s="3">
        <f t="shared" si="1"/>
        <v>121.540878238586</v>
      </c>
      <c r="E9" s="3">
        <f t="shared" si="2"/>
        <v>89.3682928224896</v>
      </c>
      <c r="G9" s="3">
        <v>-0.0512820408</v>
      </c>
      <c r="H9" s="3">
        <f t="shared" si="3"/>
        <v>-2.56410204</v>
      </c>
      <c r="I9" s="3">
        <v>410.602081</v>
      </c>
      <c r="J9" s="3">
        <f t="shared" si="4"/>
        <v>121.209573362402</v>
      </c>
      <c r="K9" s="3">
        <f t="shared" si="5"/>
        <v>89.1246862958841</v>
      </c>
    </row>
    <row r="10" spans="1:11">
      <c r="A10" s="3">
        <v>0.0471794754</v>
      </c>
      <c r="B10" s="3">
        <f t="shared" si="0"/>
        <v>2.35897377</v>
      </c>
      <c r="C10" s="3">
        <v>405.380188</v>
      </c>
      <c r="D10" s="3">
        <f t="shared" si="1"/>
        <v>127.958796585053</v>
      </c>
      <c r="E10" s="3">
        <f t="shared" si="2"/>
        <v>94.0873504301859</v>
      </c>
      <c r="G10" s="3">
        <v>-0.0471794754</v>
      </c>
      <c r="H10" s="3">
        <f t="shared" si="3"/>
        <v>-2.35897377</v>
      </c>
      <c r="I10" s="3">
        <v>406.017822</v>
      </c>
      <c r="J10" s="3">
        <f t="shared" si="4"/>
        <v>127.094649567324</v>
      </c>
      <c r="K10" s="3">
        <f t="shared" si="5"/>
        <v>93.4519482112679</v>
      </c>
    </row>
    <row r="11" spans="1:11">
      <c r="A11" s="3">
        <v>0.0430769101</v>
      </c>
      <c r="B11" s="3">
        <f t="shared" si="0"/>
        <v>2.153845505</v>
      </c>
      <c r="C11" s="3">
        <v>401.357849</v>
      </c>
      <c r="D11" s="3">
        <f t="shared" si="1"/>
        <v>133.693043379415</v>
      </c>
      <c r="E11" s="3">
        <f t="shared" si="2"/>
        <v>98.3037083672171</v>
      </c>
      <c r="G11" s="3">
        <v>-0.0430769101</v>
      </c>
      <c r="H11" s="3">
        <f t="shared" si="3"/>
        <v>-2.153845505</v>
      </c>
      <c r="I11" s="3">
        <v>402.424835</v>
      </c>
      <c r="J11" s="3">
        <f t="shared" si="4"/>
        <v>132.122453071343</v>
      </c>
      <c r="K11" s="3">
        <f t="shared" si="5"/>
        <v>97.1488625524584</v>
      </c>
    </row>
    <row r="12" spans="1:11">
      <c r="A12" s="3">
        <v>0.0389743447</v>
      </c>
      <c r="B12" s="3">
        <f t="shared" si="0"/>
        <v>1.948717235</v>
      </c>
      <c r="C12" s="3">
        <v>398.1409</v>
      </c>
      <c r="D12" s="3">
        <f t="shared" si="1"/>
        <v>138.662759458245</v>
      </c>
      <c r="E12" s="3">
        <f t="shared" si="2"/>
        <v>101.957911366356</v>
      </c>
      <c r="G12" s="3">
        <v>-0.0389743447</v>
      </c>
      <c r="H12" s="3">
        <f t="shared" si="3"/>
        <v>-1.948717235</v>
      </c>
      <c r="I12" s="3">
        <v>399.628601</v>
      </c>
      <c r="J12" s="3">
        <f t="shared" si="4"/>
        <v>136.319331031968</v>
      </c>
      <c r="K12" s="3">
        <f t="shared" si="5"/>
        <v>100.234802229388</v>
      </c>
    </row>
    <row r="13" spans="1:11">
      <c r="A13" s="3">
        <v>0.0348717794</v>
      </c>
      <c r="B13" s="3">
        <f t="shared" si="0"/>
        <v>1.74358897</v>
      </c>
      <c r="C13" s="3">
        <v>395.784912</v>
      </c>
      <c r="D13" s="3">
        <f t="shared" si="1"/>
        <v>142.543357413024</v>
      </c>
      <c r="E13" s="3">
        <f t="shared" si="2"/>
        <v>104.811292215459</v>
      </c>
      <c r="G13" s="3">
        <v>-0.0348717794</v>
      </c>
      <c r="H13" s="3">
        <f t="shared" si="3"/>
        <v>-1.74358897</v>
      </c>
      <c r="I13" s="3">
        <v>397.732574</v>
      </c>
      <c r="J13" s="3">
        <f t="shared" si="4"/>
        <v>139.320113665708</v>
      </c>
      <c r="K13" s="3">
        <f t="shared" si="5"/>
        <v>102.441260048315</v>
      </c>
    </row>
    <row r="14" spans="1:11">
      <c r="A14" s="3">
        <v>0.0307692159</v>
      </c>
      <c r="B14" s="3">
        <f t="shared" si="0"/>
        <v>1.538460795</v>
      </c>
      <c r="C14" s="3">
        <v>394.227203</v>
      </c>
      <c r="D14" s="3">
        <f t="shared" si="1"/>
        <v>145.230620961477</v>
      </c>
      <c r="E14" s="3">
        <f t="shared" si="2"/>
        <v>106.787221295204</v>
      </c>
      <c r="G14" s="3">
        <v>-0.0307692159</v>
      </c>
      <c r="H14" s="3">
        <f t="shared" si="3"/>
        <v>-1.538460795</v>
      </c>
      <c r="I14" s="3">
        <v>396.608643</v>
      </c>
      <c r="J14" s="3">
        <f t="shared" si="4"/>
        <v>141.162116892044</v>
      </c>
      <c r="K14" s="3">
        <f t="shared" si="5"/>
        <v>103.795674185326</v>
      </c>
    </row>
    <row r="15" spans="1:11">
      <c r="A15" s="3">
        <v>0.0266666524</v>
      </c>
      <c r="B15" s="3">
        <f t="shared" si="0"/>
        <v>1.33333262</v>
      </c>
      <c r="C15" s="3">
        <v>393.091888</v>
      </c>
      <c r="D15" s="3">
        <f t="shared" si="1"/>
        <v>147.253920537465</v>
      </c>
      <c r="E15" s="3">
        <f t="shared" si="2"/>
        <v>108.274941571666</v>
      </c>
      <c r="G15" s="3">
        <v>-0.0266666524</v>
      </c>
      <c r="H15" s="3">
        <f t="shared" si="3"/>
        <v>-1.33333262</v>
      </c>
      <c r="I15" s="3">
        <v>395.707581</v>
      </c>
      <c r="J15" s="3">
        <f t="shared" si="4"/>
        <v>142.674415995866</v>
      </c>
      <c r="K15" s="3">
        <f t="shared" si="5"/>
        <v>104.90765882049</v>
      </c>
    </row>
    <row r="16" spans="1:11">
      <c r="A16" s="3">
        <v>0.0225640889</v>
      </c>
      <c r="B16" s="3">
        <f t="shared" si="0"/>
        <v>1.128204445</v>
      </c>
      <c r="C16" s="3">
        <v>391.284119</v>
      </c>
      <c r="D16" s="3">
        <f t="shared" si="1"/>
        <v>150.594624758291</v>
      </c>
      <c r="E16" s="3">
        <f t="shared" si="2"/>
        <v>110.731341734038</v>
      </c>
      <c r="G16" s="3">
        <v>-0.0225640889</v>
      </c>
      <c r="H16" s="3">
        <f t="shared" si="3"/>
        <v>-1.128204445</v>
      </c>
      <c r="I16" s="3">
        <v>393.960083</v>
      </c>
      <c r="J16" s="3">
        <f t="shared" si="4"/>
        <v>145.701650154967</v>
      </c>
      <c r="K16" s="3">
        <f t="shared" si="5"/>
        <v>107.133566290417</v>
      </c>
    </row>
    <row r="17" spans="1:11">
      <c r="A17" s="3">
        <v>0.0184615254</v>
      </c>
      <c r="B17" s="3">
        <f t="shared" si="0"/>
        <v>0.92307627</v>
      </c>
      <c r="C17" s="3">
        <v>387.47522</v>
      </c>
      <c r="D17" s="3">
        <f t="shared" si="1"/>
        <v>158.154401397452</v>
      </c>
      <c r="E17" s="3">
        <f t="shared" si="2"/>
        <v>116.290001027539</v>
      </c>
      <c r="G17" s="3">
        <v>-0.0184615254</v>
      </c>
      <c r="H17" s="3">
        <f t="shared" si="3"/>
        <v>-0.92307627</v>
      </c>
      <c r="I17" s="3">
        <v>389.968536</v>
      </c>
      <c r="J17" s="3">
        <f t="shared" si="4"/>
        <v>153.122676682387</v>
      </c>
      <c r="K17" s="3">
        <f t="shared" si="5"/>
        <v>112.590203442932</v>
      </c>
    </row>
    <row r="18" spans="1:11">
      <c r="A18" s="3">
        <v>0.014358962</v>
      </c>
      <c r="B18" s="3">
        <f t="shared" si="0"/>
        <v>0.7179481</v>
      </c>
      <c r="C18" s="3">
        <v>383.126221</v>
      </c>
      <c r="D18" s="3">
        <f t="shared" si="1"/>
        <v>167.770641762271</v>
      </c>
      <c r="E18" s="3">
        <f t="shared" si="2"/>
        <v>123.36076600167</v>
      </c>
      <c r="G18" s="3">
        <v>-0.014358962</v>
      </c>
      <c r="H18" s="3">
        <f t="shared" si="3"/>
        <v>-0.7179481</v>
      </c>
      <c r="I18" s="3">
        <v>385.326569</v>
      </c>
      <c r="J18" s="3">
        <f t="shared" si="4"/>
        <v>162.763575774155</v>
      </c>
      <c r="K18" s="3">
        <f t="shared" si="5"/>
        <v>119.679099833938</v>
      </c>
    </row>
    <row r="19" spans="1:11">
      <c r="A19" s="3">
        <v>0.0102563985</v>
      </c>
      <c r="B19" s="3">
        <f t="shared" si="0"/>
        <v>0.512819925</v>
      </c>
      <c r="C19" s="3">
        <v>382.395325</v>
      </c>
      <c r="D19" s="3">
        <f t="shared" si="1"/>
        <v>169.502717870142</v>
      </c>
      <c r="E19" s="3">
        <f t="shared" si="2"/>
        <v>124.634351375104</v>
      </c>
      <c r="G19" s="3">
        <v>-0.0102563985</v>
      </c>
      <c r="H19" s="3">
        <f t="shared" si="3"/>
        <v>-0.512819925</v>
      </c>
      <c r="I19" s="3">
        <v>384.594421</v>
      </c>
      <c r="J19" s="3">
        <f t="shared" si="4"/>
        <v>164.396125561432</v>
      </c>
      <c r="K19" s="3">
        <f t="shared" si="5"/>
        <v>120.879504089288</v>
      </c>
    </row>
    <row r="20" spans="1:11">
      <c r="A20" s="3">
        <v>0.00615383452</v>
      </c>
      <c r="B20" s="3">
        <f t="shared" si="0"/>
        <v>0.307691726</v>
      </c>
      <c r="C20" s="3">
        <v>386.28183</v>
      </c>
      <c r="D20" s="3">
        <f t="shared" si="1"/>
        <v>160.681654426518</v>
      </c>
      <c r="E20" s="3">
        <f t="shared" si="2"/>
        <v>118.148275313617</v>
      </c>
      <c r="G20" s="3">
        <v>-0.00615383452</v>
      </c>
      <c r="H20" s="3">
        <f t="shared" si="3"/>
        <v>-0.307691726</v>
      </c>
      <c r="I20" s="3">
        <v>387.348236</v>
      </c>
      <c r="J20" s="3">
        <f t="shared" si="4"/>
        <v>158.419530720161</v>
      </c>
      <c r="K20" s="3">
        <f t="shared" si="5"/>
        <v>116.484949058942</v>
      </c>
    </row>
    <row r="21" ht="15.75" customHeight="1" spans="1:11">
      <c r="A21" s="3">
        <v>0.00205127057</v>
      </c>
      <c r="B21" s="3">
        <f t="shared" si="0"/>
        <v>0.1025635285</v>
      </c>
      <c r="C21" s="3">
        <v>392.368652</v>
      </c>
      <c r="D21" s="3">
        <f t="shared" si="1"/>
        <v>148.572493199466</v>
      </c>
      <c r="E21" s="3">
        <f t="shared" si="2"/>
        <v>109.244480293725</v>
      </c>
      <c r="G21" s="3">
        <v>-0.00205127057</v>
      </c>
      <c r="H21" s="3">
        <f t="shared" si="3"/>
        <v>-0.1025635285</v>
      </c>
      <c r="I21" s="3">
        <v>389.86618</v>
      </c>
      <c r="J21" s="3">
        <f t="shared" si="4"/>
        <v>153.322929520771</v>
      </c>
      <c r="K21" s="3">
        <f t="shared" si="5"/>
        <v>112.737448177038</v>
      </c>
    </row>
    <row r="22" ht="15.75" customHeight="1" spans="1:11">
      <c r="A22" s="3">
        <v>-0.00205129338</v>
      </c>
      <c r="B22" s="3">
        <f t="shared" si="0"/>
        <v>-0.102564669</v>
      </c>
      <c r="C22" s="3">
        <v>389.121307</v>
      </c>
      <c r="D22" s="3">
        <f t="shared" si="1"/>
        <v>154.796151721229</v>
      </c>
      <c r="E22" s="3">
        <f t="shared" si="2"/>
        <v>113.820699795022</v>
      </c>
      <c r="G22" s="3">
        <v>0.00205129338</v>
      </c>
      <c r="H22" s="3">
        <f t="shared" si="3"/>
        <v>0.102564669</v>
      </c>
      <c r="I22" s="3">
        <v>390.560181</v>
      </c>
      <c r="J22" s="3">
        <f t="shared" si="4"/>
        <v>151.975335517531</v>
      </c>
      <c r="K22" s="3">
        <f t="shared" si="5"/>
        <v>111.746570233479</v>
      </c>
    </row>
    <row r="23" ht="15.75" customHeight="1" spans="1:11">
      <c r="A23" s="3">
        <v>-0.00615385734</v>
      </c>
      <c r="B23" s="3">
        <f t="shared" si="0"/>
        <v>-0.307692867</v>
      </c>
      <c r="C23" s="3">
        <v>385.352966</v>
      </c>
      <c r="D23" s="3">
        <f t="shared" si="1"/>
        <v>162.705320895162</v>
      </c>
      <c r="E23" s="3">
        <f t="shared" si="2"/>
        <v>119.63626536409</v>
      </c>
      <c r="G23" s="3">
        <v>0.00615385734</v>
      </c>
      <c r="H23" s="3">
        <f t="shared" si="3"/>
        <v>0.307692867</v>
      </c>
      <c r="I23" s="3">
        <v>385.534393</v>
      </c>
      <c r="J23" s="3">
        <f t="shared" si="4"/>
        <v>162.306059643987</v>
      </c>
      <c r="K23" s="3">
        <f t="shared" si="5"/>
        <v>119.342690914697</v>
      </c>
    </row>
    <row r="24" ht="15.75" customHeight="1" spans="1:11">
      <c r="A24" s="3">
        <v>-0.0102564208</v>
      </c>
      <c r="B24" s="3">
        <f t="shared" si="0"/>
        <v>-0.51282104</v>
      </c>
      <c r="C24" s="3">
        <v>382.221008</v>
      </c>
      <c r="D24" s="3">
        <f t="shared" si="1"/>
        <v>169.921109027501</v>
      </c>
      <c r="E24" s="3">
        <f t="shared" si="2"/>
        <v>124.941991931986</v>
      </c>
      <c r="G24" s="3">
        <v>0.0102564208</v>
      </c>
      <c r="H24" s="3">
        <f t="shared" si="3"/>
        <v>0.51282104</v>
      </c>
      <c r="I24" s="3">
        <v>382.798401</v>
      </c>
      <c r="J24" s="3">
        <f t="shared" si="4"/>
        <v>168.543110961158</v>
      </c>
      <c r="K24" s="3">
        <f t="shared" si="5"/>
        <v>123.928758059675</v>
      </c>
    </row>
    <row r="25" ht="15.75" customHeight="1" spans="1:11">
      <c r="A25" s="3">
        <v>-0.0143589843</v>
      </c>
      <c r="B25" s="3">
        <f t="shared" si="0"/>
        <v>-0.717949215</v>
      </c>
      <c r="C25" s="3">
        <v>382.687988</v>
      </c>
      <c r="D25" s="3">
        <f t="shared" si="1"/>
        <v>168.8048900751</v>
      </c>
      <c r="E25" s="3">
        <f t="shared" si="2"/>
        <v>124.121242702279</v>
      </c>
      <c r="G25" s="3">
        <v>0.0143589843</v>
      </c>
      <c r="H25" s="3">
        <f t="shared" si="3"/>
        <v>0.717949215</v>
      </c>
      <c r="I25" s="3">
        <v>383.483398</v>
      </c>
      <c r="J25" s="3">
        <f t="shared" si="4"/>
        <v>166.937016527794</v>
      </c>
      <c r="K25" s="3">
        <f t="shared" si="5"/>
        <v>122.747806270437</v>
      </c>
    </row>
    <row r="26" ht="15.75" customHeight="1" spans="1:11">
      <c r="A26" s="3">
        <v>-0.0184615478</v>
      </c>
      <c r="B26" s="3">
        <f t="shared" si="0"/>
        <v>-0.92307739</v>
      </c>
      <c r="C26" s="3">
        <v>387.673035</v>
      </c>
      <c r="D26" s="3">
        <f t="shared" si="1"/>
        <v>157.743147752683</v>
      </c>
      <c r="E26" s="3">
        <f t="shared" si="2"/>
        <v>115.987608641678</v>
      </c>
      <c r="G26" s="3">
        <v>0.0184615478</v>
      </c>
      <c r="H26" s="3">
        <f t="shared" si="3"/>
        <v>0.92307739</v>
      </c>
      <c r="I26" s="3">
        <v>388.05127</v>
      </c>
      <c r="J26" s="3">
        <f t="shared" si="4"/>
        <v>156.962729330723</v>
      </c>
      <c r="K26" s="3">
        <f t="shared" si="5"/>
        <v>115.413771566708</v>
      </c>
    </row>
    <row r="27" ht="15.75" customHeight="1" spans="1:11">
      <c r="A27" s="3">
        <v>-0.0225641113</v>
      </c>
      <c r="B27" s="3">
        <f t="shared" si="0"/>
        <v>-1.128205565</v>
      </c>
      <c r="C27" s="3">
        <v>392.394226</v>
      </c>
      <c r="D27" s="3">
        <f t="shared" si="1"/>
        <v>148.525465173712</v>
      </c>
      <c r="E27" s="3">
        <f t="shared" si="2"/>
        <v>109.209900863023</v>
      </c>
      <c r="G27" s="3">
        <v>0.0225641113</v>
      </c>
      <c r="H27" s="3">
        <f t="shared" si="3"/>
        <v>1.128205565</v>
      </c>
      <c r="I27" s="3">
        <v>392.123596</v>
      </c>
      <c r="J27" s="3">
        <f t="shared" si="4"/>
        <v>149.024641174743</v>
      </c>
      <c r="K27" s="3">
        <f t="shared" si="5"/>
        <v>109.576942040253</v>
      </c>
    </row>
    <row r="28" ht="15.75" customHeight="1" spans="1:11">
      <c r="A28" s="3">
        <v>-0.0266666748</v>
      </c>
      <c r="B28" s="3">
        <f t="shared" si="0"/>
        <v>-1.33333374</v>
      </c>
      <c r="C28" s="3">
        <v>394.88266</v>
      </c>
      <c r="D28" s="3">
        <f t="shared" si="1"/>
        <v>144.087616798023</v>
      </c>
      <c r="E28" s="3">
        <f t="shared" si="2"/>
        <v>105.94677705737</v>
      </c>
      <c r="G28" s="3">
        <v>0.0266666748</v>
      </c>
      <c r="H28" s="3">
        <f t="shared" si="3"/>
        <v>1.33333374</v>
      </c>
      <c r="I28" s="3">
        <v>394.128967</v>
      </c>
      <c r="J28" s="3">
        <f t="shared" si="4"/>
        <v>145.403492085391</v>
      </c>
      <c r="K28" s="3">
        <f t="shared" si="5"/>
        <v>106.914332415729</v>
      </c>
    </row>
    <row r="29" ht="15.75" customHeight="1" spans="1:11">
      <c r="A29" s="3">
        <v>-0.0307692382</v>
      </c>
      <c r="B29" s="3">
        <f t="shared" si="0"/>
        <v>-1.53846191</v>
      </c>
      <c r="C29" s="3">
        <v>396.288788</v>
      </c>
      <c r="D29" s="3">
        <f t="shared" si="1"/>
        <v>141.695261951322</v>
      </c>
      <c r="E29" s="3">
        <f t="shared" si="2"/>
        <v>104.187692611266</v>
      </c>
      <c r="G29" s="3">
        <v>0.0307692382</v>
      </c>
      <c r="H29" s="3">
        <f t="shared" si="3"/>
        <v>1.53846191</v>
      </c>
      <c r="I29" s="3">
        <v>395.302765</v>
      </c>
      <c r="J29" s="3">
        <f t="shared" si="4"/>
        <v>143.364439633506</v>
      </c>
      <c r="K29" s="3">
        <f t="shared" si="5"/>
        <v>105.415029142283</v>
      </c>
    </row>
    <row r="30" ht="15.75" customHeight="1" spans="1:11">
      <c r="A30" s="3">
        <v>-0.0348718017</v>
      </c>
      <c r="B30" s="3">
        <f t="shared" si="0"/>
        <v>-1.743590085</v>
      </c>
      <c r="C30" s="3">
        <v>397.620911</v>
      </c>
      <c r="D30" s="3">
        <f t="shared" si="1"/>
        <v>139.500963899348</v>
      </c>
      <c r="E30" s="3">
        <f t="shared" si="2"/>
        <v>102.574238161285</v>
      </c>
      <c r="G30" s="3">
        <v>0.0348718017</v>
      </c>
      <c r="H30" s="3">
        <f t="shared" si="3"/>
        <v>1.743590085</v>
      </c>
      <c r="I30" s="3">
        <v>396.695801</v>
      </c>
      <c r="J30" s="3">
        <f t="shared" si="4"/>
        <v>141.017533873381</v>
      </c>
      <c r="K30" s="3">
        <f t="shared" si="5"/>
        <v>103.689363142192</v>
      </c>
    </row>
    <row r="31" ht="15.75" customHeight="1" spans="1:11">
      <c r="A31" s="3">
        <v>-0.0389743671</v>
      </c>
      <c r="B31" s="3">
        <f t="shared" si="0"/>
        <v>-1.948718355</v>
      </c>
      <c r="C31" s="3">
        <v>399.659912</v>
      </c>
      <c r="D31" s="3">
        <f t="shared" si="1"/>
        <v>136.270860684031</v>
      </c>
      <c r="E31" s="3">
        <f t="shared" si="2"/>
        <v>100.19916226767</v>
      </c>
      <c r="G31" s="3">
        <v>0.0389743671</v>
      </c>
      <c r="H31" s="3">
        <f t="shared" si="3"/>
        <v>1.948718355</v>
      </c>
      <c r="I31" s="3">
        <v>398.836426</v>
      </c>
      <c r="J31" s="3">
        <f t="shared" si="4"/>
        <v>137.557217211077</v>
      </c>
      <c r="K31" s="3">
        <f t="shared" si="5"/>
        <v>101.145012655203</v>
      </c>
    </row>
    <row r="32" ht="15.75" customHeight="1" spans="1:11">
      <c r="A32" s="3">
        <v>-0.0430769324</v>
      </c>
      <c r="B32" s="3">
        <f t="shared" si="0"/>
        <v>-2.15384662</v>
      </c>
      <c r="C32" s="3">
        <v>402.387787</v>
      </c>
      <c r="D32" s="3">
        <f t="shared" si="1"/>
        <v>132.176368612223</v>
      </c>
      <c r="E32" s="3">
        <f t="shared" si="2"/>
        <v>97.188506332517</v>
      </c>
      <c r="G32" s="3">
        <v>0.0430769324</v>
      </c>
      <c r="H32" s="3">
        <f t="shared" si="3"/>
        <v>2.15384662</v>
      </c>
      <c r="I32" s="3">
        <v>401.776855</v>
      </c>
      <c r="J32" s="3">
        <f t="shared" si="4"/>
        <v>133.071839775295</v>
      </c>
      <c r="K32" s="3">
        <f t="shared" si="5"/>
        <v>97.8469410112463</v>
      </c>
    </row>
    <row r="33" ht="15.75" customHeight="1" spans="1:11">
      <c r="A33" s="3">
        <v>-0.0471794978</v>
      </c>
      <c r="B33" s="3">
        <f t="shared" si="0"/>
        <v>-2.35897489</v>
      </c>
      <c r="C33" s="3">
        <v>405.881622</v>
      </c>
      <c r="D33" s="3">
        <f t="shared" si="1"/>
        <v>127.278251534536</v>
      </c>
      <c r="E33" s="3">
        <f t="shared" si="2"/>
        <v>93.5869496577468</v>
      </c>
      <c r="G33" s="3">
        <v>0.0471794978</v>
      </c>
      <c r="H33" s="3">
        <f t="shared" si="3"/>
        <v>2.35897489</v>
      </c>
      <c r="I33" s="3">
        <v>405.507721</v>
      </c>
      <c r="J33" s="3">
        <f t="shared" si="4"/>
        <v>127.785019934623</v>
      </c>
      <c r="K33" s="3">
        <f t="shared" si="5"/>
        <v>93.9595734813404</v>
      </c>
    </row>
    <row r="34" ht="15.75" customHeight="1" spans="1:11">
      <c r="A34" s="3">
        <v>-0.0512820631</v>
      </c>
      <c r="B34" s="3">
        <f t="shared" si="0"/>
        <v>-2.564103155</v>
      </c>
      <c r="C34" s="3">
        <v>410.382965</v>
      </c>
      <c r="D34" s="3">
        <f t="shared" si="1"/>
        <v>121.478435072282</v>
      </c>
      <c r="E34" s="3">
        <f t="shared" si="2"/>
        <v>89.3223787296191</v>
      </c>
      <c r="G34" s="3">
        <v>0.0512820631</v>
      </c>
      <c r="H34" s="3">
        <f t="shared" si="3"/>
        <v>2.564103155</v>
      </c>
      <c r="I34" s="3">
        <v>410.218842</v>
      </c>
      <c r="J34" s="3">
        <f t="shared" si="4"/>
        <v>121.680601360134</v>
      </c>
      <c r="K34" s="3">
        <f t="shared" si="5"/>
        <v>89.471030411863</v>
      </c>
    </row>
    <row r="35" ht="15.75" customHeight="1" spans="1:11">
      <c r="A35" s="3">
        <v>-0.0553846285</v>
      </c>
      <c r="B35" s="3">
        <f t="shared" si="0"/>
        <v>-2.769231425</v>
      </c>
      <c r="C35" s="3">
        <v>415.641724</v>
      </c>
      <c r="D35" s="3">
        <f t="shared" si="1"/>
        <v>115.338342528811</v>
      </c>
      <c r="E35" s="3">
        <f t="shared" si="2"/>
        <v>84.8076048005962</v>
      </c>
      <c r="G35" s="3">
        <v>0.0553846285</v>
      </c>
      <c r="H35" s="3">
        <f t="shared" si="3"/>
        <v>2.769231425</v>
      </c>
      <c r="I35" s="3">
        <v>415.645569</v>
      </c>
      <c r="J35" s="3">
        <f t="shared" si="4"/>
        <v>115.334080204799</v>
      </c>
      <c r="K35" s="3">
        <f t="shared" si="5"/>
        <v>84.8044707388232</v>
      </c>
    </row>
    <row r="36" ht="15.75" customHeight="1" spans="1:11">
      <c r="A36" s="3">
        <v>-0.0594871938</v>
      </c>
      <c r="B36" s="3">
        <f t="shared" si="0"/>
        <v>-2.97435969</v>
      </c>
      <c r="C36" s="3">
        <v>421.513367</v>
      </c>
      <c r="D36" s="3">
        <f t="shared" si="1"/>
        <v>109.176893834942</v>
      </c>
      <c r="E36" s="3">
        <f t="shared" si="2"/>
        <v>80.2771278198102</v>
      </c>
      <c r="G36" s="3">
        <v>0.0594871938</v>
      </c>
      <c r="H36" s="3">
        <f t="shared" si="3"/>
        <v>2.97435969</v>
      </c>
      <c r="I36" s="3">
        <v>421.643738</v>
      </c>
      <c r="J36" s="3">
        <f t="shared" si="4"/>
        <v>109.047549802425</v>
      </c>
      <c r="K36" s="3">
        <f t="shared" si="5"/>
        <v>80.1820219135478</v>
      </c>
    </row>
    <row r="37" ht="15.75" customHeight="1" spans="1:11">
      <c r="A37" s="3">
        <v>-0.0635897592</v>
      </c>
      <c r="B37" s="3">
        <f t="shared" si="0"/>
        <v>-3.17948796</v>
      </c>
      <c r="C37" s="3">
        <v>427.868561</v>
      </c>
      <c r="D37" s="3">
        <f t="shared" si="1"/>
        <v>103.209327584264</v>
      </c>
      <c r="E37" s="3">
        <f t="shared" si="2"/>
        <v>75.8892114590178</v>
      </c>
      <c r="G37" s="3">
        <v>0.0635897592</v>
      </c>
      <c r="H37" s="3">
        <f t="shared" si="3"/>
        <v>3.17948796</v>
      </c>
      <c r="I37" s="3">
        <v>428.052063</v>
      </c>
      <c r="J37" s="3">
        <f t="shared" si="4"/>
        <v>103.046693127283</v>
      </c>
      <c r="K37" s="3">
        <f t="shared" si="5"/>
        <v>75.7696272994727</v>
      </c>
    </row>
    <row r="38" ht="15.75" customHeight="1" spans="1:11">
      <c r="A38" s="3">
        <v>-0.0676923245</v>
      </c>
      <c r="B38" s="3">
        <f t="shared" si="0"/>
        <v>-3.384616225</v>
      </c>
      <c r="C38" s="3">
        <v>434.522064</v>
      </c>
      <c r="D38" s="3">
        <f t="shared" si="1"/>
        <v>97.622831975877</v>
      </c>
      <c r="E38" s="3">
        <f t="shared" si="2"/>
        <v>71.7814940999096</v>
      </c>
      <c r="G38" s="3">
        <v>0.0676923245</v>
      </c>
      <c r="H38" s="3">
        <f t="shared" si="3"/>
        <v>3.384616225</v>
      </c>
      <c r="I38" s="3">
        <v>434.816956</v>
      </c>
      <c r="J38" s="3">
        <f t="shared" si="4"/>
        <v>97.3891937405109</v>
      </c>
      <c r="K38" s="3">
        <f t="shared" si="5"/>
        <v>71.6097012797874</v>
      </c>
    </row>
    <row r="39" ht="15.75" customHeight="1" spans="1:11">
      <c r="A39" s="3">
        <v>-0.0717948899</v>
      </c>
      <c r="B39" s="3">
        <f t="shared" si="0"/>
        <v>-3.589744495</v>
      </c>
      <c r="C39" s="3">
        <v>441.383972</v>
      </c>
      <c r="D39" s="3">
        <f t="shared" si="1"/>
        <v>92.461340295549</v>
      </c>
      <c r="E39" s="3">
        <f t="shared" si="2"/>
        <v>67.9862796290801</v>
      </c>
      <c r="G39" s="3">
        <v>0.0717948899</v>
      </c>
      <c r="H39" s="3">
        <f t="shared" si="3"/>
        <v>3.589744495</v>
      </c>
      <c r="I39" s="3">
        <v>441.777649</v>
      </c>
      <c r="J39" s="3">
        <f t="shared" si="4"/>
        <v>92.1817231466517</v>
      </c>
      <c r="K39" s="3">
        <f t="shared" si="5"/>
        <v>67.7806787843027</v>
      </c>
    </row>
    <row r="40" ht="15.75" customHeight="1" spans="1:11">
      <c r="A40" s="3">
        <v>-0.0758974552</v>
      </c>
      <c r="B40" s="3">
        <f t="shared" si="0"/>
        <v>-3.79487276</v>
      </c>
      <c r="C40" s="3">
        <v>448.480896</v>
      </c>
      <c r="D40" s="3">
        <f t="shared" si="1"/>
        <v>87.6674565309684</v>
      </c>
      <c r="E40" s="3">
        <f t="shared" si="2"/>
        <v>64.4613650963003</v>
      </c>
      <c r="G40" s="3">
        <v>0.0758974552</v>
      </c>
      <c r="H40" s="3">
        <f t="shared" si="3"/>
        <v>3.79487276</v>
      </c>
      <c r="I40" s="3">
        <v>449.049622</v>
      </c>
      <c r="J40" s="3">
        <f t="shared" si="4"/>
        <v>87.3047144502151</v>
      </c>
      <c r="K40" s="3">
        <f t="shared" si="5"/>
        <v>64.1946429780993</v>
      </c>
    </row>
    <row r="41" ht="15.75" customHeight="1" spans="1:11">
      <c r="A41" s="3">
        <v>-0.0800000206</v>
      </c>
      <c r="B41" s="3">
        <f t="shared" si="0"/>
        <v>-4.00000103</v>
      </c>
      <c r="C41" s="3">
        <v>453.688293</v>
      </c>
      <c r="D41" s="3">
        <f t="shared" si="1"/>
        <v>84.4545299731344</v>
      </c>
      <c r="E41" s="3">
        <f t="shared" si="2"/>
        <v>62.0989190978929</v>
      </c>
      <c r="G41" s="3">
        <v>0.0800000206</v>
      </c>
      <c r="H41" s="3">
        <f t="shared" si="3"/>
        <v>4.00000103</v>
      </c>
      <c r="I41" s="3">
        <v>454.444275</v>
      </c>
      <c r="J41" s="3">
        <f t="shared" si="4"/>
        <v>84.0075669815959</v>
      </c>
      <c r="K41" s="3">
        <f t="shared" si="5"/>
        <v>61.7702698394087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M8" sqref="M8"/>
    </sheetView>
  </sheetViews>
  <sheetFormatPr defaultColWidth="14.4285714285714" defaultRowHeight="15" customHeight="1"/>
  <cols>
    <col min="1" max="1" width="8.71428571428571" customWidth="1"/>
    <col min="2" max="2" width="11" customWidth="1"/>
    <col min="3" max="3" width="10.4285714285714" customWidth="1"/>
    <col min="4" max="7" width="8.71428571428571" customWidth="1"/>
    <col min="8" max="8" width="14.7142857142857" customWidth="1"/>
    <col min="9" max="9" width="10.5714285714286" customWidth="1"/>
    <col min="10" max="26" width="8.71428571428571" customWidth="1"/>
  </cols>
  <sheetData>
    <row r="1" spans="1:1">
      <c r="A1" s="5" t="s">
        <v>11</v>
      </c>
    </row>
    <row r="2" spans="1:10">
      <c r="A2" s="2" t="s">
        <v>1</v>
      </c>
      <c r="B2" s="2" t="s">
        <v>12</v>
      </c>
      <c r="C2" s="2" t="s">
        <v>13</v>
      </c>
      <c r="D2" s="2" t="s">
        <v>14</v>
      </c>
      <c r="G2" s="2" t="s">
        <v>6</v>
      </c>
      <c r="H2" s="2" t="s">
        <v>12</v>
      </c>
      <c r="I2" s="2" t="s">
        <v>13</v>
      </c>
      <c r="J2" s="2" t="s">
        <v>14</v>
      </c>
    </row>
    <row r="3" spans="1:10">
      <c r="A3" s="3">
        <v>0</v>
      </c>
      <c r="B3" s="3">
        <v>-0.000537212199169117</v>
      </c>
      <c r="C3" s="2">
        <v>-0.000458107385172538</v>
      </c>
      <c r="D3" s="3">
        <v>-0.00123</v>
      </c>
      <c r="G3" s="3">
        <v>0</v>
      </c>
      <c r="H3" s="3">
        <v>-0.000522014657393149</v>
      </c>
      <c r="I3" s="2">
        <v>-0.000395168125501411</v>
      </c>
      <c r="J3" s="3">
        <v>-0.00124</v>
      </c>
    </row>
    <row r="4" spans="1:10">
      <c r="A4" s="3">
        <v>0.2051281975</v>
      </c>
      <c r="B4" s="3">
        <v>-0.00145529864957064</v>
      </c>
      <c r="C4" s="2">
        <v>-0.000992310552996798</v>
      </c>
      <c r="D4" s="3">
        <v>-0.000533</v>
      </c>
      <c r="G4" s="3">
        <v>0.2051281975</v>
      </c>
      <c r="H4" s="3">
        <v>-0.0014416576219005</v>
      </c>
      <c r="I4" s="2">
        <v>-0.000642053531849826</v>
      </c>
      <c r="J4" s="3">
        <v>-0.000582</v>
      </c>
    </row>
    <row r="5" spans="1:10">
      <c r="A5" s="3">
        <v>0.410256395</v>
      </c>
      <c r="B5" s="3">
        <v>-0.00168713731033466</v>
      </c>
      <c r="C5" s="2">
        <v>-0.00114892813936529</v>
      </c>
      <c r="D5" s="3">
        <v>-0.000577</v>
      </c>
      <c r="G5" s="3">
        <v>0.410256395</v>
      </c>
      <c r="H5" s="3">
        <v>-0.00168483979111989</v>
      </c>
      <c r="I5" s="2">
        <v>-0.000724273748342166</v>
      </c>
      <c r="J5" s="3">
        <v>-0.000622</v>
      </c>
    </row>
    <row r="6" spans="1:10">
      <c r="A6" s="3">
        <v>0.615384615</v>
      </c>
      <c r="B6" s="3">
        <v>-0.00144338853141581</v>
      </c>
      <c r="C6" s="2">
        <v>-0.000535243259259226</v>
      </c>
      <c r="D6" s="3">
        <v>-0.000264</v>
      </c>
      <c r="G6" s="3">
        <v>0.615384615</v>
      </c>
      <c r="H6" s="3">
        <v>-0.00147258753794964</v>
      </c>
      <c r="I6" s="2">
        <v>-0.000185866471828573</v>
      </c>
      <c r="J6" s="3">
        <v>-0.00027</v>
      </c>
    </row>
    <row r="7" spans="1:10">
      <c r="A7" s="3">
        <v>0.82051279</v>
      </c>
      <c r="B7" s="3">
        <v>-0.0011304875928468</v>
      </c>
      <c r="C7" s="2">
        <v>-0.000110661984715496</v>
      </c>
      <c r="D7" s="3">
        <v>-0.000109</v>
      </c>
      <c r="G7" s="3">
        <v>0.82051279</v>
      </c>
      <c r="H7" s="3">
        <v>-0.00117596135228855</v>
      </c>
      <c r="I7" s="2">
        <v>0.000291124336606646</v>
      </c>
      <c r="J7" s="3">
        <v>-5.72e-5</v>
      </c>
    </row>
    <row r="8" spans="1:10">
      <c r="A8" s="3">
        <v>1.025640965</v>
      </c>
      <c r="B8" s="3">
        <v>-0.000888889211901161</v>
      </c>
      <c r="C8" s="2">
        <v>0.000294141896698521</v>
      </c>
      <c r="D8" s="3">
        <v>-5.87e-5</v>
      </c>
      <c r="G8" s="3">
        <v>1.025640965</v>
      </c>
      <c r="H8" s="3">
        <v>-0.000922582886599366</v>
      </c>
      <c r="I8" s="2">
        <v>0.000820458770152908</v>
      </c>
      <c r="J8" s="3">
        <v>-1.62e-5</v>
      </c>
    </row>
    <row r="9" spans="1:10">
      <c r="A9" s="3">
        <v>1.23076914</v>
      </c>
      <c r="B9" s="3">
        <v>-0.000575237347327599</v>
      </c>
      <c r="C9" s="2">
        <v>0.000816741192992569</v>
      </c>
      <c r="D9" s="3">
        <v>-2.16e-5</v>
      </c>
      <c r="G9" s="3">
        <v>1.23076914</v>
      </c>
      <c r="H9" s="3">
        <v>-0.000643964832920317</v>
      </c>
      <c r="I9" s="2">
        <v>0.00122926495463983</v>
      </c>
      <c r="J9" s="3">
        <v>-5.41e-5</v>
      </c>
    </row>
    <row r="10" spans="1:10">
      <c r="A10" s="3">
        <v>1.435897315</v>
      </c>
      <c r="B10" s="3">
        <v>-0.000129791242842259</v>
      </c>
      <c r="C10" s="2">
        <v>0.00150952880100531</v>
      </c>
      <c r="D10" s="3">
        <v>0.0002</v>
      </c>
      <c r="G10" s="3">
        <v>1.435897315</v>
      </c>
      <c r="H10" s="3">
        <v>-0.000202764834792472</v>
      </c>
      <c r="I10" s="2">
        <v>0.00189056112296274</v>
      </c>
      <c r="J10" s="3">
        <v>0.000285</v>
      </c>
    </row>
    <row r="11" spans="1:10">
      <c r="A11" s="3">
        <v>1.64102558</v>
      </c>
      <c r="B11" s="3">
        <v>0.00047994988453925</v>
      </c>
      <c r="C11" s="2">
        <v>0.00240199573530065</v>
      </c>
      <c r="D11" s="3">
        <v>0.000706</v>
      </c>
      <c r="G11" s="3">
        <v>1.64102558</v>
      </c>
      <c r="H11" s="3">
        <v>0.00039477805986981</v>
      </c>
      <c r="I11" s="2">
        <v>0.00255166955267445</v>
      </c>
      <c r="J11" s="3">
        <v>0.000842</v>
      </c>
    </row>
    <row r="12" spans="1:10">
      <c r="A12" s="3">
        <v>1.84615385</v>
      </c>
      <c r="B12" s="3">
        <v>0.0014256709067684</v>
      </c>
      <c r="C12" s="2">
        <v>0.00338707088383952</v>
      </c>
      <c r="D12" s="3">
        <v>0.0016</v>
      </c>
      <c r="G12" s="3">
        <v>1.84615385</v>
      </c>
      <c r="H12" s="3">
        <v>0.00130427957202146</v>
      </c>
      <c r="I12" s="2">
        <v>0.00330670348585184</v>
      </c>
      <c r="J12" s="3">
        <v>0.00152</v>
      </c>
    </row>
    <row r="13" spans="1:10">
      <c r="A13" s="3">
        <v>2.051282115</v>
      </c>
      <c r="B13" s="3">
        <v>0.00302730799040609</v>
      </c>
      <c r="C13" s="2">
        <v>0.00459026399494493</v>
      </c>
      <c r="D13" s="3">
        <v>0.00278</v>
      </c>
      <c r="G13" s="3">
        <v>2.051282115</v>
      </c>
      <c r="H13" s="3">
        <v>0.00286172585809786</v>
      </c>
      <c r="I13" s="2">
        <v>0.00440720128245635</v>
      </c>
      <c r="J13" s="3">
        <v>0.00298</v>
      </c>
    </row>
    <row r="14" spans="1:10">
      <c r="A14" s="3">
        <v>2.256410385</v>
      </c>
      <c r="B14" s="3">
        <v>0.00584311482902784</v>
      </c>
      <c r="C14" s="2">
        <v>0.0069361892029011</v>
      </c>
      <c r="D14" s="3">
        <v>0.00489</v>
      </c>
      <c r="G14" s="3">
        <v>2.256410385</v>
      </c>
      <c r="H14" s="3">
        <v>0.00560863566951441</v>
      </c>
      <c r="I14" s="2">
        <v>0.00601172255958123</v>
      </c>
      <c r="J14" s="3">
        <v>0.00513</v>
      </c>
    </row>
    <row r="15" spans="1:10">
      <c r="A15" s="3">
        <v>2.46153865</v>
      </c>
      <c r="B15" s="3">
        <v>0.0114767869902038</v>
      </c>
      <c r="C15" s="2">
        <v>0.0118233416971068</v>
      </c>
      <c r="D15" s="3">
        <v>0.00826</v>
      </c>
      <c r="G15" s="3">
        <v>2.46153865</v>
      </c>
      <c r="H15" s="3">
        <v>0.0110316582074375</v>
      </c>
      <c r="I15" s="2">
        <v>0.00832149206593034</v>
      </c>
      <c r="J15" s="3">
        <v>0.00829</v>
      </c>
    </row>
    <row r="16" spans="1:10">
      <c r="A16" s="3">
        <v>2.66666692</v>
      </c>
      <c r="B16" s="3">
        <v>0.0264852687751039</v>
      </c>
      <c r="C16" s="2">
        <v>0.024067675249376</v>
      </c>
      <c r="D16" s="3">
        <v>0.0149</v>
      </c>
      <c r="G16" s="3">
        <v>2.66666692</v>
      </c>
      <c r="H16" s="3">
        <v>0.0254093630965133</v>
      </c>
      <c r="I16" s="2">
        <v>0.0137531051609422</v>
      </c>
      <c r="J16" s="3">
        <v>0.0151</v>
      </c>
    </row>
    <row r="17" spans="1:10">
      <c r="A17" s="3">
        <v>2.871795185</v>
      </c>
      <c r="B17" s="3">
        <v>0.0704705087443688</v>
      </c>
      <c r="C17" s="2">
        <v>0.068835362179097</v>
      </c>
      <c r="D17" s="3">
        <v>0.0366</v>
      </c>
      <c r="G17" s="3">
        <v>2.871795185</v>
      </c>
      <c r="H17" s="3">
        <v>0.0677041828917372</v>
      </c>
      <c r="I17" s="2">
        <v>0.0324771782206431</v>
      </c>
      <c r="J17" s="3">
        <v>0.0368</v>
      </c>
    </row>
    <row r="18" spans="1:10">
      <c r="A18" s="3">
        <v>3.07692345</v>
      </c>
      <c r="B18" s="3">
        <v>0.183356189455846</v>
      </c>
      <c r="C18" s="2">
        <v>0.193398678389114</v>
      </c>
      <c r="D18" s="3">
        <v>0.116</v>
      </c>
      <c r="G18" s="3">
        <v>3.07692345</v>
      </c>
      <c r="H18" s="3">
        <v>0.176031178880829</v>
      </c>
      <c r="I18" s="2">
        <v>0.0874339519303965</v>
      </c>
      <c r="J18" s="3">
        <v>0.117</v>
      </c>
    </row>
    <row r="19" spans="1:10">
      <c r="A19" s="3">
        <v>3.282051535</v>
      </c>
      <c r="B19" s="3">
        <v>0.419582196382078</v>
      </c>
      <c r="C19" s="2">
        <v>0.456864451001233</v>
      </c>
      <c r="D19" s="3">
        <v>0.356</v>
      </c>
      <c r="G19" s="3">
        <v>3.282051535</v>
      </c>
      <c r="H19" s="3">
        <v>0.402355301513669</v>
      </c>
      <c r="I19" s="2">
        <v>0.244945233243823</v>
      </c>
      <c r="J19" s="3">
        <v>0.357</v>
      </c>
    </row>
    <row r="20" spans="1:10">
      <c r="A20" s="3">
        <v>3.4871798</v>
      </c>
      <c r="B20" s="3">
        <v>0.826994545277318</v>
      </c>
      <c r="C20" s="2">
        <v>0.841715519080249</v>
      </c>
      <c r="D20" s="3">
        <v>0.754</v>
      </c>
      <c r="G20" s="3">
        <v>3.4871798</v>
      </c>
      <c r="H20" s="3">
        <v>0.79840670952264</v>
      </c>
      <c r="I20" s="2">
        <v>0.535046187516882</v>
      </c>
      <c r="J20" s="3">
        <v>0.752</v>
      </c>
    </row>
    <row r="21" ht="15.75" customHeight="1" spans="1:10">
      <c r="A21" s="3">
        <v>3.69230807</v>
      </c>
      <c r="B21" s="3">
        <v>1.39279108205445</v>
      </c>
      <c r="C21" s="2">
        <v>1.1927766873575</v>
      </c>
      <c r="D21" s="3">
        <v>1.04</v>
      </c>
      <c r="G21" s="3">
        <v>3.69230807</v>
      </c>
      <c r="H21" s="3">
        <v>1.35504133947547</v>
      </c>
      <c r="I21" s="2">
        <v>0.944753514493512</v>
      </c>
      <c r="J21" s="3">
        <v>1.04</v>
      </c>
    </row>
    <row r="22" ht="15.75" customHeight="1" spans="1:10">
      <c r="A22" s="3">
        <v>3.897436335</v>
      </c>
      <c r="B22" s="3">
        <v>1.86475029425812</v>
      </c>
      <c r="C22" s="2">
        <v>1.33570147538119</v>
      </c>
      <c r="D22" s="3">
        <v>1.15</v>
      </c>
      <c r="G22" s="3">
        <v>3.897436335</v>
      </c>
      <c r="H22" s="3">
        <v>1.84490414216423</v>
      </c>
      <c r="I22" s="2">
        <v>1.27677519476635</v>
      </c>
      <c r="J22" s="3">
        <v>1.15</v>
      </c>
    </row>
    <row r="23" ht="15.75" customHeight="1" spans="1:10">
      <c r="A23" s="3">
        <v>4.102564605</v>
      </c>
      <c r="B23" s="3">
        <v>1.85071505200275</v>
      </c>
      <c r="C23" s="2">
        <v>1.31659653221779</v>
      </c>
      <c r="D23" s="3">
        <v>1.15</v>
      </c>
      <c r="G23" s="3">
        <v>4.102564605</v>
      </c>
      <c r="H23" s="3">
        <v>1.86796567407004</v>
      </c>
      <c r="I23" s="2">
        <v>1.33234881938277</v>
      </c>
      <c r="J23" s="3">
        <v>1.15</v>
      </c>
    </row>
    <row r="24" ht="15.75" customHeight="1" spans="1:10">
      <c r="A24" s="3">
        <v>4.30769287</v>
      </c>
      <c r="B24" s="3">
        <v>1.37483671630228</v>
      </c>
      <c r="C24" s="2">
        <v>1.09728603344016</v>
      </c>
      <c r="D24" s="3">
        <v>1.04</v>
      </c>
      <c r="G24" s="3">
        <v>4.30769287</v>
      </c>
      <c r="H24" s="3">
        <v>1.40724639579216</v>
      </c>
      <c r="I24" s="2">
        <v>1.06429231513796</v>
      </c>
      <c r="J24" s="3">
        <v>1.04</v>
      </c>
    </row>
    <row r="25" ht="15.75" customHeight="1" spans="1:10">
      <c r="A25" s="3">
        <v>4.51282114</v>
      </c>
      <c r="B25" s="3">
        <v>0.814477887358629</v>
      </c>
      <c r="C25" s="2">
        <v>0.68269170550828</v>
      </c>
      <c r="D25" s="3">
        <v>0.751</v>
      </c>
      <c r="G25" s="3">
        <v>4.51282114</v>
      </c>
      <c r="H25" s="3">
        <v>0.847265835952179</v>
      </c>
      <c r="I25" s="2">
        <v>0.657858518736552</v>
      </c>
      <c r="J25" s="3">
        <v>0.753</v>
      </c>
    </row>
    <row r="26" ht="15.75" customHeight="1" spans="1:10">
      <c r="A26" s="3">
        <v>4.717949405</v>
      </c>
      <c r="B26" s="3">
        <v>0.409960616021537</v>
      </c>
      <c r="C26" s="2">
        <v>0.324402226237181</v>
      </c>
      <c r="D26" s="3">
        <v>0.357</v>
      </c>
      <c r="G26" s="3">
        <v>4.717949405</v>
      </c>
      <c r="H26" s="3">
        <v>0.429768507965754</v>
      </c>
      <c r="I26" s="2">
        <v>0.301693742176777</v>
      </c>
      <c r="J26" s="3">
        <v>0.358</v>
      </c>
    </row>
    <row r="27" ht="15.75" customHeight="1" spans="1:10">
      <c r="A27" s="3">
        <v>4.923077675</v>
      </c>
      <c r="B27" s="3">
        <v>0.176190172016888</v>
      </c>
      <c r="C27" s="2">
        <v>0.129658099019259</v>
      </c>
      <c r="D27" s="3">
        <v>0.117</v>
      </c>
      <c r="G27" s="3">
        <v>4.923077675</v>
      </c>
      <c r="H27" s="3">
        <v>0.186953998227152</v>
      </c>
      <c r="I27" s="2">
        <v>0.107592024946161</v>
      </c>
      <c r="J27" s="3">
        <v>0.118</v>
      </c>
    </row>
    <row r="28" ht="15.75" customHeight="1" spans="1:10">
      <c r="A28" s="3">
        <v>5.12820595</v>
      </c>
      <c r="B28" s="3">
        <v>0.0665228350619257</v>
      </c>
      <c r="C28" s="2">
        <v>0.0433169297135113</v>
      </c>
      <c r="D28" s="3">
        <v>0.0375</v>
      </c>
      <c r="G28" s="3">
        <v>5.12820595</v>
      </c>
      <c r="H28" s="3">
        <v>0.0714553161898869</v>
      </c>
      <c r="I28" s="2">
        <v>0.0405019094222656</v>
      </c>
      <c r="J28" s="3">
        <v>0.0371</v>
      </c>
    </row>
    <row r="29" ht="15.75" customHeight="1" spans="1:10">
      <c r="A29" s="3">
        <v>5.3333342</v>
      </c>
      <c r="B29" s="3">
        <v>0.0249335992232055</v>
      </c>
      <c r="C29" s="2">
        <v>0.0170027599845529</v>
      </c>
      <c r="D29" s="3">
        <v>0.0155</v>
      </c>
      <c r="G29" s="3">
        <v>5.3333342</v>
      </c>
      <c r="H29" s="3">
        <v>0.0268081306957888</v>
      </c>
      <c r="I29" s="2">
        <v>0.0166619010472707</v>
      </c>
      <c r="J29" s="3">
        <v>0.0154</v>
      </c>
    </row>
    <row r="30" ht="15.75" customHeight="1" spans="1:10">
      <c r="A30" s="3">
        <v>5.53846245</v>
      </c>
      <c r="B30" s="3">
        <v>0.0109544918411724</v>
      </c>
      <c r="C30" s="2">
        <v>0.00877420841413919</v>
      </c>
      <c r="D30" s="3">
        <v>0.00859</v>
      </c>
      <c r="G30" s="3">
        <v>5.53846245</v>
      </c>
      <c r="H30" s="3">
        <v>0.0116161039044635</v>
      </c>
      <c r="I30" s="2">
        <v>0.00971257938465643</v>
      </c>
      <c r="J30" s="3">
        <v>0.0086</v>
      </c>
    </row>
    <row r="31" ht="15.75" customHeight="1" spans="1:10">
      <c r="A31" s="3">
        <v>5.74359075</v>
      </c>
      <c r="B31" s="3">
        <v>0.00561258990245886</v>
      </c>
      <c r="C31" s="2">
        <v>0.0059133179874101</v>
      </c>
      <c r="D31" s="3">
        <v>0.00499</v>
      </c>
      <c r="G31" s="3">
        <v>5.74359075</v>
      </c>
      <c r="H31" s="3">
        <v>0.00593151958396699</v>
      </c>
      <c r="I31" s="2">
        <v>0.00663635504136453</v>
      </c>
      <c r="J31" s="3">
        <v>0.0051</v>
      </c>
    </row>
    <row r="32" ht="15.75" customHeight="1" spans="1:10">
      <c r="A32" s="3">
        <v>5.948719</v>
      </c>
      <c r="B32" s="3">
        <v>0.00287836930997649</v>
      </c>
      <c r="C32" s="2">
        <v>0.00427106875765237</v>
      </c>
      <c r="D32" s="3">
        <v>0.00275</v>
      </c>
      <c r="G32" s="3">
        <v>5.948719</v>
      </c>
      <c r="H32" s="3">
        <v>0.00306742247065226</v>
      </c>
      <c r="I32" s="2">
        <v>0.0052001230970858</v>
      </c>
      <c r="J32" s="3">
        <v>0.00311</v>
      </c>
    </row>
    <row r="33" ht="15.75" customHeight="1" spans="1:10">
      <c r="A33" s="3">
        <v>6.1538473</v>
      </c>
      <c r="B33" s="3">
        <v>0.00134450310627898</v>
      </c>
      <c r="C33" s="2">
        <v>0.00312220665647052</v>
      </c>
      <c r="D33" s="3">
        <v>0.00131</v>
      </c>
      <c r="G33" s="3">
        <v>6.1538473</v>
      </c>
      <c r="H33" s="3">
        <v>0.00144310727663171</v>
      </c>
      <c r="I33" s="2">
        <v>0.0038509572788814</v>
      </c>
      <c r="J33" s="3">
        <v>0.00161</v>
      </c>
    </row>
    <row r="34" ht="15.75" customHeight="1" spans="1:10">
      <c r="A34" s="3">
        <v>6.35897515</v>
      </c>
      <c r="B34" s="3">
        <v>0.000436063230448539</v>
      </c>
      <c r="C34" s="2">
        <v>0.00232498816498606</v>
      </c>
      <c r="D34" s="3">
        <v>0.000686</v>
      </c>
      <c r="G34" s="3">
        <v>6.35897515</v>
      </c>
      <c r="H34" s="3">
        <v>0.000483263871322885</v>
      </c>
      <c r="I34" s="2">
        <v>0.00298918081296981</v>
      </c>
      <c r="J34" s="3">
        <v>0.00078</v>
      </c>
    </row>
    <row r="35" ht="15.75" customHeight="1" spans="1:10">
      <c r="A35" s="3">
        <v>6.56410305</v>
      </c>
      <c r="B35" s="3">
        <v>-0.000141166506695718</v>
      </c>
      <c r="C35" s="2">
        <v>0.00179247850352597</v>
      </c>
      <c r="D35" s="3">
        <v>0.00023</v>
      </c>
      <c r="G35" s="3">
        <v>6.56410305</v>
      </c>
      <c r="H35" s="3">
        <v>-0.000115852141791807</v>
      </c>
      <c r="I35" s="2">
        <v>0.00227344457123193</v>
      </c>
      <c r="J35" s="3">
        <v>0.000271</v>
      </c>
    </row>
    <row r="36" ht="15.75" customHeight="1" spans="1:10">
      <c r="A36" s="3">
        <v>6.76923095</v>
      </c>
      <c r="B36" s="3">
        <v>-0.000586670627327334</v>
      </c>
      <c r="C36" s="2">
        <v>0.00116062798477714</v>
      </c>
      <c r="D36" s="3">
        <v>-7.05e-5</v>
      </c>
      <c r="G36" s="3">
        <v>6.76923095</v>
      </c>
      <c r="H36" s="3">
        <v>-0.000577920586982837</v>
      </c>
      <c r="I36" s="2">
        <v>0.00168299968539215</v>
      </c>
      <c r="J36" s="3">
        <v>-6.83e-5</v>
      </c>
    </row>
    <row r="37" ht="15.75" customHeight="1" spans="1:10">
      <c r="A37" s="3">
        <v>6.97435885</v>
      </c>
      <c r="B37" s="3">
        <v>-0.000918237316271623</v>
      </c>
      <c r="C37" s="2">
        <v>0.000692217324785277</v>
      </c>
      <c r="D37" s="3">
        <v>-6e-5</v>
      </c>
      <c r="G37" s="3">
        <v>6.97435885</v>
      </c>
      <c r="H37" s="3">
        <v>-0.000879485402072759</v>
      </c>
      <c r="I37" s="2">
        <v>0.00113592986533508</v>
      </c>
      <c r="J37" s="3">
        <v>-8.8e-6</v>
      </c>
    </row>
    <row r="38" ht="15.75" customHeight="1" spans="1:10">
      <c r="A38" s="3">
        <v>7.17948675</v>
      </c>
      <c r="B38" s="3">
        <v>-0.00117609145680038</v>
      </c>
      <c r="C38" s="2">
        <v>0.000250843801044588</v>
      </c>
      <c r="D38" s="3">
        <v>-4.67e-5</v>
      </c>
      <c r="G38" s="3">
        <v>7.17948675</v>
      </c>
      <c r="H38" s="3">
        <v>-0.0011288736532032</v>
      </c>
      <c r="I38" s="2">
        <v>0.000497055342999908</v>
      </c>
      <c r="J38" s="3">
        <v>-7.46e-6</v>
      </c>
    </row>
    <row r="39" ht="15.75" customHeight="1" spans="1:10">
      <c r="A39" s="3">
        <v>7.38461465</v>
      </c>
      <c r="B39" s="3">
        <v>-0.00146443984717706</v>
      </c>
      <c r="C39" s="2">
        <v>-0.000386282261317483</v>
      </c>
      <c r="D39" s="3">
        <v>-0.000213</v>
      </c>
      <c r="G39" s="3">
        <v>7.38461465</v>
      </c>
      <c r="H39" s="3">
        <v>-0.00145763303678646</v>
      </c>
      <c r="I39" s="2">
        <v>-0.000224201430170842</v>
      </c>
      <c r="J39" s="3">
        <v>-0.000239</v>
      </c>
    </row>
    <row r="40" ht="15.75" customHeight="1" spans="1:10">
      <c r="A40" s="3">
        <v>7.58974255</v>
      </c>
      <c r="B40" s="3">
        <v>-0.0016803032352562</v>
      </c>
      <c r="C40" s="2">
        <v>-0.000834585461925427</v>
      </c>
      <c r="D40" s="3">
        <v>-0.000545</v>
      </c>
      <c r="G40" s="3">
        <v>7.58974255</v>
      </c>
      <c r="H40" s="3">
        <v>-0.00169099480862166</v>
      </c>
      <c r="I40" s="2">
        <v>-0.000890956469640562</v>
      </c>
      <c r="J40" s="3">
        <v>-0.00064</v>
      </c>
    </row>
    <row r="41" ht="15.75" customHeight="1" spans="1:10">
      <c r="A41" s="3">
        <v>7.79487045</v>
      </c>
      <c r="B41" s="3">
        <v>-0.00145276917194758</v>
      </c>
      <c r="C41" s="2">
        <v>-0.000713761936107088</v>
      </c>
      <c r="D41" s="3">
        <v>-0.000628</v>
      </c>
      <c r="G41" s="3">
        <v>7.79487045</v>
      </c>
      <c r="H41" s="3">
        <v>-0.00145435316878292</v>
      </c>
      <c r="I41" s="2">
        <v>-0.000725803922067194</v>
      </c>
      <c r="J41" s="3">
        <v>-0.000576</v>
      </c>
    </row>
    <row r="42" ht="15.75" customHeight="1" spans="1:10">
      <c r="A42" s="3">
        <v>7.99999835</v>
      </c>
      <c r="B42" s="3">
        <v>-0.000532505172645872</v>
      </c>
      <c r="C42" s="2">
        <v>-0.000402491396957171</v>
      </c>
      <c r="D42" s="3">
        <v>-0.00115</v>
      </c>
      <c r="G42" s="3">
        <v>7.99999835</v>
      </c>
      <c r="H42" s="3">
        <v>-0.000535713319162651</v>
      </c>
      <c r="I42" s="2">
        <v>-0.000448580852964581</v>
      </c>
      <c r="J42" s="3">
        <v>-0.00124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tabSelected="1" topLeftCell="A22" workbookViewId="0">
      <selection activeCell="L41" sqref="L41"/>
    </sheetView>
  </sheetViews>
  <sheetFormatPr defaultColWidth="14.4285714285714" defaultRowHeight="15" customHeight="1"/>
  <cols>
    <col min="1" max="1" width="8.71428571428571" customWidth="1"/>
    <col min="2" max="2" width="14.7142857142857" customWidth="1"/>
    <col min="3" max="8" width="8.71428571428571" customWidth="1"/>
    <col min="9" max="9" width="19.2857142857143" customWidth="1"/>
    <col min="10" max="26" width="8.71428571428571" customWidth="1"/>
  </cols>
  <sheetData>
    <row r="1" spans="1:4">
      <c r="A1" s="1" t="s">
        <v>1</v>
      </c>
      <c r="B1" s="1" t="s">
        <v>15</v>
      </c>
      <c r="C1" s="2" t="s">
        <v>16</v>
      </c>
      <c r="D1" s="2" t="s">
        <v>17</v>
      </c>
    </row>
    <row r="2" spans="1:10">
      <c r="A2" s="3">
        <v>0</v>
      </c>
      <c r="B2" s="3">
        <v>47.0677008743383</v>
      </c>
      <c r="C2" s="3">
        <v>72.6</v>
      </c>
      <c r="D2" s="3">
        <v>61.5</v>
      </c>
      <c r="G2" t="s">
        <v>6</v>
      </c>
      <c r="H2" t="s">
        <v>15</v>
      </c>
      <c r="I2" t="s">
        <v>16</v>
      </c>
      <c r="J2" t="s">
        <v>18</v>
      </c>
    </row>
    <row r="3" spans="1:10">
      <c r="A3" s="3">
        <v>0.2051281975</v>
      </c>
      <c r="B3" s="3">
        <v>46.887177200661</v>
      </c>
      <c r="C3" s="3">
        <v>68.6</v>
      </c>
      <c r="D3" s="3">
        <v>63.9</v>
      </c>
      <c r="G3" s="3">
        <v>0</v>
      </c>
      <c r="H3" s="4">
        <v>46.6</v>
      </c>
      <c r="I3" s="4">
        <v>79.5</v>
      </c>
      <c r="J3" s="4">
        <v>62.1</v>
      </c>
    </row>
    <row r="4" spans="1:10">
      <c r="A4" s="3">
        <v>0.410256395</v>
      </c>
      <c r="B4" s="3">
        <v>51.6254841764437</v>
      </c>
      <c r="C4" s="3">
        <v>73.6</v>
      </c>
      <c r="D4" s="3">
        <v>67.4</v>
      </c>
      <c r="G4" s="3">
        <v>0.2051281975</v>
      </c>
      <c r="H4" s="4">
        <v>46.5</v>
      </c>
      <c r="I4" s="4">
        <v>73.8</v>
      </c>
      <c r="J4" s="4">
        <v>64.5</v>
      </c>
    </row>
    <row r="5" spans="1:10">
      <c r="A5" s="3">
        <v>0.615384615</v>
      </c>
      <c r="B5" s="3">
        <v>56.6601427939022</v>
      </c>
      <c r="C5" s="3">
        <v>78.8</v>
      </c>
      <c r="D5" s="3">
        <v>71.2</v>
      </c>
      <c r="G5" s="3">
        <v>0.410256395</v>
      </c>
      <c r="H5" s="4">
        <v>51.2</v>
      </c>
      <c r="I5" s="4">
        <v>78.2</v>
      </c>
      <c r="J5" s="4">
        <v>67.9</v>
      </c>
    </row>
    <row r="6" spans="1:10">
      <c r="A6" s="3">
        <v>0.82051279</v>
      </c>
      <c r="B6" s="3">
        <v>62.2709953529323</v>
      </c>
      <c r="C6" s="3">
        <v>84.3</v>
      </c>
      <c r="D6" s="3">
        <v>75.4</v>
      </c>
      <c r="G6" s="3">
        <v>0.615384615</v>
      </c>
      <c r="H6" s="4">
        <v>56.1</v>
      </c>
      <c r="I6" s="4">
        <v>82.5</v>
      </c>
      <c r="J6" s="4">
        <v>71.7</v>
      </c>
    </row>
    <row r="7" spans="1:10">
      <c r="A7" s="3">
        <v>1.025640965</v>
      </c>
      <c r="B7" s="3">
        <v>69.1654928072141</v>
      </c>
      <c r="C7" s="3">
        <v>89.8</v>
      </c>
      <c r="D7" s="3">
        <v>79.9</v>
      </c>
      <c r="G7" s="3">
        <v>0.82051279</v>
      </c>
      <c r="H7" s="4">
        <v>61.7</v>
      </c>
      <c r="I7" s="4">
        <v>86.6</v>
      </c>
      <c r="J7" s="4">
        <v>75.8</v>
      </c>
    </row>
    <row r="8" spans="1:10">
      <c r="A8" s="3">
        <v>1.23076914</v>
      </c>
      <c r="B8" s="3">
        <v>78.1672907841936</v>
      </c>
      <c r="C8" s="3">
        <v>95.3</v>
      </c>
      <c r="D8" s="3">
        <v>84.6</v>
      </c>
      <c r="G8" s="3">
        <v>1.025640965</v>
      </c>
      <c r="H8" s="4">
        <v>68.4</v>
      </c>
      <c r="I8" s="4">
        <v>90.5</v>
      </c>
      <c r="J8" s="4">
        <v>80.1</v>
      </c>
    </row>
    <row r="9" spans="1:10">
      <c r="A9" s="3">
        <v>1.435897315</v>
      </c>
      <c r="B9" s="3">
        <v>89.604708541534</v>
      </c>
      <c r="C9" s="3">
        <v>101</v>
      </c>
      <c r="D9" s="3">
        <v>89.4</v>
      </c>
      <c r="G9" s="3">
        <v>1.23076914</v>
      </c>
      <c r="H9" s="4">
        <v>77.1</v>
      </c>
      <c r="I9" s="4">
        <v>94.4</v>
      </c>
      <c r="J9" s="4">
        <v>84.6</v>
      </c>
    </row>
    <row r="10" spans="1:10">
      <c r="A10" s="3">
        <v>1.64102558</v>
      </c>
      <c r="B10" s="3">
        <v>102.801013456801</v>
      </c>
      <c r="C10" s="3">
        <v>106</v>
      </c>
      <c r="D10" s="3">
        <v>94.1</v>
      </c>
      <c r="G10" s="3">
        <v>1.435897315</v>
      </c>
      <c r="H10" s="4">
        <v>88.3</v>
      </c>
      <c r="I10" s="4">
        <v>98.3</v>
      </c>
      <c r="J10" s="4">
        <v>89.1</v>
      </c>
    </row>
    <row r="11" spans="1:10">
      <c r="A11" s="3">
        <v>1.84615385</v>
      </c>
      <c r="B11" s="3">
        <v>115.526108830125</v>
      </c>
      <c r="C11" s="3">
        <v>113</v>
      </c>
      <c r="D11" s="3">
        <v>98.3</v>
      </c>
      <c r="G11" s="3">
        <v>1.64102558</v>
      </c>
      <c r="H11" s="4">
        <v>101</v>
      </c>
      <c r="I11" s="4">
        <v>102</v>
      </c>
      <c r="J11" s="4">
        <v>93.5</v>
      </c>
    </row>
    <row r="12" spans="1:10">
      <c r="A12" s="3">
        <v>2.051282115</v>
      </c>
      <c r="B12" s="3">
        <v>126.659254921715</v>
      </c>
      <c r="C12" s="3">
        <v>119</v>
      </c>
      <c r="D12" s="3">
        <v>102</v>
      </c>
      <c r="G12" s="3">
        <v>1.84615385</v>
      </c>
      <c r="H12" s="4">
        <v>114</v>
      </c>
      <c r="I12" s="4">
        <v>107</v>
      </c>
      <c r="J12" s="4">
        <v>97.1</v>
      </c>
    </row>
    <row r="13" spans="1:10">
      <c r="A13" s="3">
        <v>2.256410385</v>
      </c>
      <c r="B13" s="3">
        <v>137.76010162199</v>
      </c>
      <c r="C13" s="3">
        <v>128</v>
      </c>
      <c r="D13" s="3">
        <v>105</v>
      </c>
      <c r="G13" s="3">
        <v>2.051282115</v>
      </c>
      <c r="H13" s="4">
        <v>126</v>
      </c>
      <c r="I13" s="4">
        <v>112</v>
      </c>
      <c r="J13" s="4">
        <v>100</v>
      </c>
    </row>
    <row r="14" spans="1:10">
      <c r="A14" s="3">
        <v>2.46153865</v>
      </c>
      <c r="B14" s="3">
        <v>150.626975748937</v>
      </c>
      <c r="C14" s="3">
        <v>139</v>
      </c>
      <c r="D14" s="3">
        <v>107</v>
      </c>
      <c r="G14" s="3">
        <v>2.256410385</v>
      </c>
      <c r="H14" s="4">
        <v>137</v>
      </c>
      <c r="I14" s="4">
        <v>117</v>
      </c>
      <c r="J14" s="4">
        <v>102</v>
      </c>
    </row>
    <row r="15" spans="1:10">
      <c r="A15" s="3">
        <v>2.66666692</v>
      </c>
      <c r="B15" s="3">
        <v>165.273453870723</v>
      </c>
      <c r="C15" s="3">
        <v>152</v>
      </c>
      <c r="D15" s="3">
        <v>108</v>
      </c>
      <c r="G15" s="3">
        <v>2.46153865</v>
      </c>
      <c r="H15" s="4">
        <v>150</v>
      </c>
      <c r="I15" s="4">
        <v>125</v>
      </c>
      <c r="J15" s="4">
        <v>104</v>
      </c>
    </row>
    <row r="16" spans="1:10">
      <c r="A16" s="3">
        <v>2.871795185</v>
      </c>
      <c r="B16" s="3">
        <v>180.049577731526</v>
      </c>
      <c r="C16" s="3">
        <v>166</v>
      </c>
      <c r="D16" s="3">
        <v>111</v>
      </c>
      <c r="G16" s="3">
        <v>2.66666692</v>
      </c>
      <c r="H16" s="4">
        <v>164</v>
      </c>
      <c r="I16" s="4">
        <v>134</v>
      </c>
      <c r="J16" s="4">
        <v>105</v>
      </c>
    </row>
    <row r="17" spans="1:10">
      <c r="A17" s="3">
        <v>3.07692345</v>
      </c>
      <c r="B17" s="3">
        <v>193.117908092438</v>
      </c>
      <c r="C17" s="3">
        <v>177</v>
      </c>
      <c r="D17" s="3">
        <v>116</v>
      </c>
      <c r="G17" s="3">
        <v>2.871795185</v>
      </c>
      <c r="H17" s="4">
        <v>179</v>
      </c>
      <c r="I17" s="4">
        <v>147</v>
      </c>
      <c r="J17" s="4">
        <v>107</v>
      </c>
    </row>
    <row r="18" spans="1:10">
      <c r="A18" s="3">
        <v>3.282051535</v>
      </c>
      <c r="B18" s="3">
        <v>203.036295726556</v>
      </c>
      <c r="C18" s="3">
        <v>184</v>
      </c>
      <c r="D18" s="3">
        <v>123</v>
      </c>
      <c r="G18" s="3">
        <v>3.07692345</v>
      </c>
      <c r="H18" s="4">
        <v>193</v>
      </c>
      <c r="I18" s="4">
        <v>161</v>
      </c>
      <c r="J18" s="4">
        <v>113</v>
      </c>
    </row>
    <row r="19" spans="1:10">
      <c r="A19" s="3">
        <v>3.4871798</v>
      </c>
      <c r="B19" s="3">
        <v>207.798492626133</v>
      </c>
      <c r="C19" s="3">
        <v>180</v>
      </c>
      <c r="D19" s="3">
        <v>125</v>
      </c>
      <c r="G19" s="3">
        <v>3.282051535</v>
      </c>
      <c r="H19" s="4">
        <v>203</v>
      </c>
      <c r="I19" s="4">
        <v>172</v>
      </c>
      <c r="J19" s="4">
        <v>120</v>
      </c>
    </row>
    <row r="20" spans="1:10">
      <c r="A20" s="3">
        <v>3.69230807</v>
      </c>
      <c r="B20" s="3">
        <v>201.76663638553</v>
      </c>
      <c r="C20" s="3">
        <v>174</v>
      </c>
      <c r="D20" s="3">
        <v>118</v>
      </c>
      <c r="G20" s="3">
        <v>3.4871798</v>
      </c>
      <c r="H20" s="4">
        <v>209</v>
      </c>
      <c r="I20" s="4">
        <v>180</v>
      </c>
      <c r="J20" s="4">
        <v>121</v>
      </c>
    </row>
    <row r="21" ht="15.75" customHeight="1" spans="1:10">
      <c r="A21" s="3">
        <v>3.897436335</v>
      </c>
      <c r="B21" s="3">
        <v>197.391753277321</v>
      </c>
      <c r="C21" s="3">
        <v>173</v>
      </c>
      <c r="D21" s="3">
        <v>109</v>
      </c>
      <c r="G21" s="3">
        <v>3.69230807</v>
      </c>
      <c r="H21" s="4">
        <v>204</v>
      </c>
      <c r="I21" s="4">
        <v>179</v>
      </c>
      <c r="J21" s="4">
        <v>116</v>
      </c>
    </row>
    <row r="22" ht="15.75" customHeight="1" spans="1:10">
      <c r="A22" s="3">
        <v>4.102564605</v>
      </c>
      <c r="B22" s="3">
        <v>197.810535146718</v>
      </c>
      <c r="C22" s="3">
        <v>181</v>
      </c>
      <c r="D22" s="3">
        <v>114</v>
      </c>
      <c r="G22" s="3">
        <v>3.897436335</v>
      </c>
      <c r="H22" s="4">
        <v>199</v>
      </c>
      <c r="I22" s="4">
        <v>176</v>
      </c>
      <c r="J22" s="4">
        <v>113</v>
      </c>
    </row>
    <row r="23" ht="15.75" customHeight="1" spans="1:10">
      <c r="A23" s="3">
        <v>4.30769287</v>
      </c>
      <c r="B23" s="3">
        <v>202.262768335155</v>
      </c>
      <c r="C23" s="3">
        <v>184</v>
      </c>
      <c r="D23" s="3">
        <v>120</v>
      </c>
      <c r="G23" s="3">
        <v>4.102564605</v>
      </c>
      <c r="H23" s="4">
        <v>197</v>
      </c>
      <c r="I23" s="4">
        <v>180</v>
      </c>
      <c r="J23" s="4">
        <v>112</v>
      </c>
    </row>
    <row r="24" ht="15.75" customHeight="1" spans="1:10">
      <c r="A24" s="3">
        <v>4.51282114</v>
      </c>
      <c r="B24" s="3">
        <v>207.929105867168</v>
      </c>
      <c r="C24" s="3">
        <v>186</v>
      </c>
      <c r="D24" s="3">
        <v>125</v>
      </c>
      <c r="G24" s="3">
        <v>4.30769287</v>
      </c>
      <c r="H24" s="4">
        <v>201</v>
      </c>
      <c r="I24" s="4">
        <v>178</v>
      </c>
      <c r="J24" s="4">
        <v>119</v>
      </c>
    </row>
    <row r="25" ht="15.75" customHeight="1" spans="1:10">
      <c r="A25" s="3">
        <v>4.717949405</v>
      </c>
      <c r="B25" s="3">
        <v>203.059111781297</v>
      </c>
      <c r="C25" s="3">
        <v>182</v>
      </c>
      <c r="D25" s="3">
        <v>124</v>
      </c>
      <c r="G25" s="3">
        <v>4.51282114</v>
      </c>
      <c r="H25" s="4">
        <v>208</v>
      </c>
      <c r="I25" s="4">
        <v>178</v>
      </c>
      <c r="J25" s="4">
        <v>124</v>
      </c>
    </row>
    <row r="26" ht="15.75" customHeight="1" spans="1:10">
      <c r="A26" s="3">
        <v>4.923077675</v>
      </c>
      <c r="B26" s="3">
        <v>192.854487195753</v>
      </c>
      <c r="C26" s="3">
        <v>173</v>
      </c>
      <c r="D26" s="3">
        <v>116</v>
      </c>
      <c r="G26" s="3">
        <v>4.717949405</v>
      </c>
      <c r="H26" s="4">
        <v>204</v>
      </c>
      <c r="I26" s="4">
        <v>175</v>
      </c>
      <c r="J26" s="4">
        <v>123</v>
      </c>
    </row>
    <row r="27" ht="15.75" customHeight="1" spans="1:10">
      <c r="A27" s="3">
        <v>5.12820595</v>
      </c>
      <c r="B27" s="3">
        <v>179.426547300261</v>
      </c>
      <c r="C27" s="3">
        <v>158</v>
      </c>
      <c r="D27" s="3">
        <v>109</v>
      </c>
      <c r="G27" s="3">
        <v>4.923077675</v>
      </c>
      <c r="H27" s="4">
        <v>194</v>
      </c>
      <c r="I27" s="4">
        <v>165</v>
      </c>
      <c r="J27" s="4">
        <v>115</v>
      </c>
    </row>
    <row r="28" ht="15.75" customHeight="1" spans="1:10">
      <c r="A28" s="3">
        <v>5.3333342</v>
      </c>
      <c r="B28" s="3">
        <v>164.372477985128</v>
      </c>
      <c r="C28" s="3">
        <v>143</v>
      </c>
      <c r="D28" s="3">
        <v>106</v>
      </c>
      <c r="G28" s="3">
        <v>5.12820595</v>
      </c>
      <c r="H28" s="4">
        <v>181</v>
      </c>
      <c r="I28" s="4">
        <v>153</v>
      </c>
      <c r="J28" s="4">
        <v>110</v>
      </c>
    </row>
    <row r="29" ht="15.75" customHeight="1" spans="1:10">
      <c r="A29" s="3">
        <v>5.53846245</v>
      </c>
      <c r="B29" s="3">
        <v>149.639955642288</v>
      </c>
      <c r="C29" s="3">
        <v>130</v>
      </c>
      <c r="D29" s="3">
        <v>104</v>
      </c>
      <c r="G29" s="3">
        <v>5.3333342</v>
      </c>
      <c r="H29" s="4">
        <v>166</v>
      </c>
      <c r="I29" s="4">
        <v>141</v>
      </c>
      <c r="J29" s="4">
        <v>107</v>
      </c>
    </row>
    <row r="30" ht="15.75" customHeight="1" spans="1:10">
      <c r="A30" s="3">
        <v>5.74359075</v>
      </c>
      <c r="B30" s="3">
        <v>136.817470360702</v>
      </c>
      <c r="C30" s="3">
        <v>121</v>
      </c>
      <c r="D30" s="3">
        <v>103</v>
      </c>
      <c r="G30" s="3">
        <v>5.53846245</v>
      </c>
      <c r="H30" s="4">
        <v>151</v>
      </c>
      <c r="I30" s="4">
        <v>131</v>
      </c>
      <c r="J30" s="4">
        <v>105</v>
      </c>
    </row>
    <row r="31" ht="15.75" customHeight="1" spans="1:10">
      <c r="A31" s="3">
        <v>5.948719</v>
      </c>
      <c r="B31" s="3">
        <v>125.763709453129</v>
      </c>
      <c r="C31" s="3">
        <v>114</v>
      </c>
      <c r="D31" s="3">
        <v>100</v>
      </c>
      <c r="G31" s="3">
        <v>5.74359075</v>
      </c>
      <c r="H31" s="4">
        <v>138</v>
      </c>
      <c r="I31" s="4">
        <v>122</v>
      </c>
      <c r="J31" s="4">
        <v>104</v>
      </c>
    </row>
    <row r="32" ht="15.75" customHeight="1" spans="1:10">
      <c r="A32" s="3">
        <v>6.1538473</v>
      </c>
      <c r="B32" s="3">
        <v>114.622218220396</v>
      </c>
      <c r="C32" s="3">
        <v>108</v>
      </c>
      <c r="D32" s="3">
        <v>97.2</v>
      </c>
      <c r="G32" s="3">
        <v>5.948719</v>
      </c>
      <c r="H32" s="4">
        <v>127</v>
      </c>
      <c r="I32" s="4">
        <v>116</v>
      </c>
      <c r="J32" s="4">
        <v>101</v>
      </c>
    </row>
    <row r="33" ht="15.75" customHeight="1" spans="1:10">
      <c r="A33" s="3">
        <v>6.35897515</v>
      </c>
      <c r="B33" s="3">
        <v>101.88235627205</v>
      </c>
      <c r="C33" s="3">
        <v>103</v>
      </c>
      <c r="D33" s="3">
        <v>93.6</v>
      </c>
      <c r="G33" s="3">
        <v>6.1538473</v>
      </c>
      <c r="H33" s="4">
        <v>116</v>
      </c>
      <c r="I33" s="4">
        <v>110</v>
      </c>
      <c r="J33" s="4">
        <v>97.8</v>
      </c>
    </row>
    <row r="34" ht="15.75" customHeight="1" spans="1:10">
      <c r="A34" s="3">
        <v>6.56410305</v>
      </c>
      <c r="B34" s="3">
        <v>88.773516407066</v>
      </c>
      <c r="C34" s="3">
        <v>98.1</v>
      </c>
      <c r="D34" s="3">
        <v>89.3</v>
      </c>
      <c r="G34" s="3">
        <v>6.35897515</v>
      </c>
      <c r="H34" s="4">
        <v>103</v>
      </c>
      <c r="I34" s="4">
        <v>105</v>
      </c>
      <c r="J34" s="4">
        <v>94</v>
      </c>
    </row>
    <row r="35" ht="15.75" customHeight="1" spans="1:10">
      <c r="A35" s="3">
        <v>6.76923095</v>
      </c>
      <c r="B35" s="3">
        <v>77.4780876679066</v>
      </c>
      <c r="C35" s="3">
        <v>93.7</v>
      </c>
      <c r="D35" s="3">
        <v>84.8</v>
      </c>
      <c r="G35" s="3">
        <v>6.56410305</v>
      </c>
      <c r="H35" s="4">
        <v>89.7</v>
      </c>
      <c r="I35" s="4">
        <v>100</v>
      </c>
      <c r="J35" s="4">
        <v>89.5</v>
      </c>
    </row>
    <row r="36" ht="15.75" customHeight="1" spans="1:10">
      <c r="A36" s="3">
        <v>6.97435885</v>
      </c>
      <c r="B36" s="3">
        <v>68.619085475195</v>
      </c>
      <c r="C36" s="3">
        <v>89.3</v>
      </c>
      <c r="D36" s="3">
        <v>80.3</v>
      </c>
      <c r="G36" s="3">
        <v>6.76923095</v>
      </c>
      <c r="H36" s="4">
        <v>78.2</v>
      </c>
      <c r="I36" s="4">
        <v>96.1</v>
      </c>
      <c r="J36" s="4">
        <v>84.8</v>
      </c>
    </row>
    <row r="37" ht="15.75" customHeight="1" spans="1:10">
      <c r="A37" s="3">
        <v>7.17948675</v>
      </c>
      <c r="B37" s="3">
        <v>61.8168102208023</v>
      </c>
      <c r="C37" s="3">
        <v>84.7</v>
      </c>
      <c r="D37" s="3">
        <v>75.9</v>
      </c>
      <c r="G37" s="3">
        <v>6.97435885</v>
      </c>
      <c r="H37" s="4">
        <v>69.1</v>
      </c>
      <c r="I37" s="4">
        <v>92.1</v>
      </c>
      <c r="J37" s="4">
        <v>80.2</v>
      </c>
    </row>
    <row r="38" ht="15.75" customHeight="1" spans="1:10">
      <c r="A38" s="3">
        <v>7.38461465</v>
      </c>
      <c r="B38" s="3">
        <v>56.2587148546773</v>
      </c>
      <c r="C38" s="3">
        <v>80</v>
      </c>
      <c r="D38" s="3">
        <v>71.8</v>
      </c>
      <c r="G38" s="3">
        <v>7.17948675</v>
      </c>
      <c r="H38" s="4">
        <v>62.2</v>
      </c>
      <c r="I38" s="4">
        <v>88.1</v>
      </c>
      <c r="J38" s="4">
        <v>75.8</v>
      </c>
    </row>
    <row r="39" ht="15.75" customHeight="1" spans="1:10">
      <c r="A39" s="3">
        <v>7.58974255</v>
      </c>
      <c r="B39" s="3">
        <v>51.2749061019736</v>
      </c>
      <c r="C39" s="3">
        <v>75.5</v>
      </c>
      <c r="D39" s="3">
        <v>68</v>
      </c>
      <c r="G39" s="3">
        <v>7.38461465</v>
      </c>
      <c r="H39" s="4">
        <v>56.6</v>
      </c>
      <c r="I39" s="4">
        <v>83.9</v>
      </c>
      <c r="J39" s="4">
        <v>71.6</v>
      </c>
    </row>
    <row r="40" ht="15.75" customHeight="1" spans="1:10">
      <c r="A40" s="3">
        <v>7.79487045</v>
      </c>
      <c r="B40" s="3">
        <v>46.5798396841908</v>
      </c>
      <c r="C40" s="3">
        <v>70.8</v>
      </c>
      <c r="D40" s="3">
        <v>64.5</v>
      </c>
      <c r="G40" s="3">
        <v>7.58974255</v>
      </c>
      <c r="H40" s="4">
        <v>51.5</v>
      </c>
      <c r="I40" s="4">
        <v>79.7</v>
      </c>
      <c r="J40" s="4">
        <v>67.8</v>
      </c>
    </row>
    <row r="41" ht="15.75" customHeight="1" spans="1:10">
      <c r="A41" s="3">
        <v>7.99999835</v>
      </c>
      <c r="B41" s="3">
        <v>46.7105758826761</v>
      </c>
      <c r="C41" s="3">
        <v>75.5</v>
      </c>
      <c r="D41" s="3">
        <v>62.1</v>
      </c>
      <c r="G41" s="3">
        <v>7.79487045</v>
      </c>
      <c r="H41" s="4">
        <v>46.8</v>
      </c>
      <c r="I41" s="4">
        <v>75.3</v>
      </c>
      <c r="J41" s="4">
        <v>64.2</v>
      </c>
    </row>
    <row r="42" ht="15.75" customHeight="1" spans="7:10">
      <c r="G42" s="3">
        <v>7.99999835</v>
      </c>
      <c r="H42" s="4">
        <v>47</v>
      </c>
      <c r="I42" s="4">
        <v>81.1</v>
      </c>
      <c r="J42" s="4">
        <v>61.8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Nu-01</vt:lpstr>
      <vt:lpstr>Cp-01</vt:lpstr>
      <vt:lpstr>Cp-02</vt:lpstr>
      <vt:lpstr>Nu-02</vt:lpstr>
      <vt:lpstr>Cp-03</vt:lpstr>
      <vt:lpstr>Nu-03</vt:lpstr>
      <vt:lpstr>Cp Comparison</vt:lpstr>
      <vt:lpstr>Nu-Comparison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HP</cp:lastModifiedBy>
  <dcterms:created xsi:type="dcterms:W3CDTF">2024-06-07T07:25:00Z</dcterms:created>
  <dcterms:modified xsi:type="dcterms:W3CDTF">2024-07-12T07:49:53Z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2F569491CEFC494FB8917191363EA6F2_12</vt:lpwstr>
  </property>
  <property fmtid="{D5CDD505-2E9C-101B-9397-08002B2CF9AE}" pid="3" name="KSOProductBuildVer">
    <vt:lpwstr>1033-12.2.0.13472</vt:lpwstr>
  </property>
</Properties>
</file>