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agdamb\OneDrive\Desktop\Dmart sales analysis\"/>
    </mc:Choice>
  </mc:AlternateContent>
  <xr:revisionPtr revIDLastSave="0" documentId="13_ncr:1_{E1575D4C-32D0-45AA-878F-86DC56278A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East" sheetId="2" r:id="rId2"/>
    <sheet name="West" sheetId="3" r:id="rId3"/>
    <sheet name="North" sheetId="4" r:id="rId4"/>
    <sheet name="South" sheetId="5" r:id="rId5"/>
    <sheet name="Table" sheetId="7" r:id="rId6"/>
    <sheet name="Consolidate" sheetId="8" r:id="rId7"/>
  </sheets>
  <definedNames>
    <definedName name="_xlnm._FilterDatabase" localSheetId="0" hidden="1">Sheet1!$A$1:$L$15346</definedName>
    <definedName name="category">Sheet1!$C:$C</definedName>
    <definedName name="city">Sheet1!$L:$L</definedName>
    <definedName name="customer_type">Sheet1!$I:$I</definedName>
    <definedName name="delivery_date">Sheet1!$H:$H</definedName>
    <definedName name="discount">Sheet1!$E:$E</definedName>
    <definedName name="order_date">Sheet1!$G:$G</definedName>
    <definedName name="Order_id">Sheet1!$A:$A</definedName>
    <definedName name="payment_mode">Sheet1!$J:$J</definedName>
    <definedName name="profit">Sheet1!$K:$K</definedName>
    <definedName name="quantity">Sheet1!$F:$F</definedName>
    <definedName name="Region">Sheet1!$B:$B</definedName>
    <definedName name="sales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8PaUGtYNBJT3xKVSj/OXBMw+IjKA0SskdD8PyglTCVU="/>
    </ext>
  </extLst>
</workbook>
</file>

<file path=xl/calcChain.xml><?xml version="1.0" encoding="utf-8"?>
<calcChain xmlns="http://schemas.openxmlformats.org/spreadsheetml/2006/main">
  <c r="M10" i="1" l="1"/>
  <c r="M7" i="1"/>
  <c r="M3" i="1"/>
  <c r="K51" i="7"/>
  <c r="F51" i="7"/>
  <c r="B51" i="7"/>
  <c r="D51" i="7"/>
  <c r="L51" i="7"/>
</calcChain>
</file>

<file path=xl/sharedStrings.xml><?xml version="1.0" encoding="utf-8"?>
<sst xmlns="http://schemas.openxmlformats.org/spreadsheetml/2006/main" count="92775" uniqueCount="15396">
  <si>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</si>
  <si>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</si>
  <si>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</si>
  <si>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</si>
  <si>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</si>
  <si>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</si>
  <si>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</si>
  <si>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</si>
  <si>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</si>
  <si>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</si>
  <si>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</si>
  <si>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</si>
  <si>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</si>
  <si>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</si>
  <si>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</si>
  <si>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</si>
  <si>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</si>
  <si>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</si>
  <si>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</si>
  <si>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</si>
  <si>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</si>
  <si>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</si>
  <si>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</si>
  <si>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</si>
  <si>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</si>
  <si>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</si>
  <si>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</si>
  <si>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</si>
  <si>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</si>
  <si>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</si>
  <si>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</si>
  <si>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</si>
  <si>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</si>
  <si>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</si>
  <si>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</si>
  <si>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</si>
  <si>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</si>
  <si>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</si>
  <si>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</si>
  <si>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</si>
  <si>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</si>
  <si>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</si>
  <si>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</si>
  <si>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</si>
  <si>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</si>
  <si>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</si>
  <si>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</si>
  <si>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</si>
  <si>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</si>
  <si>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</si>
  <si>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</si>
  <si>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</si>
  <si>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</si>
  <si>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</si>
  <si>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</si>
  <si>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</si>
  <si>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</si>
  <si>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</si>
  <si>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</si>
  <si>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</si>
  <si>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</si>
  <si>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</si>
  <si>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</si>
  <si>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</si>
  <si>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</si>
  <si>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</si>
  <si>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</si>
  <si>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</si>
  <si>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</si>
  <si>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</si>
  <si>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</si>
  <si>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</si>
  <si>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</si>
  <si>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</si>
  <si>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</si>
  <si>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</si>
  <si>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</si>
  <si>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</si>
  <si>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</si>
  <si>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</si>
  <si>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</si>
  <si>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</si>
  <si>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</si>
  <si>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</si>
  <si>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</si>
  <si>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</si>
  <si>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</si>
  <si>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</si>
  <si>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</si>
  <si>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</si>
  <si>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</si>
  <si>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</si>
  <si>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</si>
  <si>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</si>
  <si>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</si>
  <si>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</si>
  <si>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</si>
  <si>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</si>
  <si>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</si>
  <si>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</si>
  <si>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</si>
  <si>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</si>
  <si>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</si>
  <si>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</si>
  <si>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</si>
  <si>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</si>
  <si>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</si>
  <si>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</si>
  <si>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</si>
  <si>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</si>
  <si>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</si>
  <si>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</si>
  <si>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</si>
  <si>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</si>
  <si>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</si>
  <si>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</si>
  <si>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</si>
  <si>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</si>
  <si>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</si>
  <si>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</si>
  <si>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</si>
  <si>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</si>
  <si>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</si>
  <si>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</si>
  <si>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</si>
  <si>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</si>
  <si>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</si>
  <si>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</si>
  <si>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</si>
  <si>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</si>
  <si>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</si>
  <si>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</si>
  <si>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</si>
  <si>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</si>
  <si>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</si>
  <si>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</si>
  <si>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</si>
  <si>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</si>
  <si>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</si>
  <si>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</si>
  <si>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</si>
  <si>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</si>
  <si>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</si>
  <si>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</si>
  <si>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</si>
  <si>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</si>
  <si>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</si>
  <si>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</si>
  <si>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</si>
  <si>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</si>
  <si>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</si>
  <si>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</si>
  <si>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</si>
  <si>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</si>
  <si>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</si>
  <si>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</si>
  <si>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</si>
  <si>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</si>
  <si>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</si>
  <si>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</si>
  <si>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</si>
  <si>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</si>
  <si>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</si>
  <si>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</si>
  <si>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</si>
  <si>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</si>
  <si>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</si>
  <si>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</si>
  <si>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</si>
  <si>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</si>
  <si>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</si>
  <si>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</si>
  <si>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</si>
  <si>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</si>
  <si>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</si>
  <si>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</si>
  <si>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</si>
  <si>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</si>
  <si>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</si>
  <si>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</si>
  <si>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</si>
  <si>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</si>
  <si>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</si>
  <si>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</si>
  <si>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</si>
  <si>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</si>
  <si>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</si>
  <si>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</si>
  <si>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</si>
  <si>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</si>
  <si>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</si>
  <si>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</si>
  <si>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</si>
  <si>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</si>
  <si>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</si>
  <si>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</si>
  <si>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</si>
  <si>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</si>
  <si>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</si>
  <si>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</si>
  <si>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</si>
  <si>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</si>
  <si>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</si>
  <si>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</si>
  <si>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</si>
  <si>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</si>
  <si>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</si>
  <si>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</si>
  <si>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</si>
  <si>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</si>
  <si>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</si>
  <si>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</si>
  <si>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</si>
  <si>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</si>
  <si>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</si>
  <si>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</si>
  <si>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</si>
  <si>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</si>
  <si>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</si>
  <si>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</si>
  <si>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</si>
  <si>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</si>
  <si>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</si>
  <si>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</si>
  <si>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</si>
  <si>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</si>
  <si>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</si>
  <si>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</si>
  <si>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</si>
  <si>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</si>
  <si>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</si>
  <si>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</si>
  <si>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</si>
  <si>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</si>
  <si>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</si>
  <si>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</si>
  <si>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</si>
  <si>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</si>
  <si>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</si>
  <si>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</si>
  <si>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</si>
  <si>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</si>
  <si>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</si>
  <si>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</si>
  <si>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</si>
  <si>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</si>
  <si>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</si>
  <si>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</si>
  <si>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</si>
  <si>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</si>
  <si>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</si>
  <si>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</si>
  <si>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</si>
  <si>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</si>
  <si>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</si>
  <si>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</si>
  <si>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</si>
  <si>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</si>
  <si>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</si>
  <si>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</si>
  <si>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</si>
  <si>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</si>
  <si>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</si>
  <si>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</si>
  <si>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</si>
  <si>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</si>
  <si>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</si>
  <si>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</si>
  <si>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</si>
  <si>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</si>
  <si>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</si>
  <si>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</si>
  <si>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</si>
  <si>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</si>
  <si>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</si>
  <si>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</si>
  <si>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</si>
  <si>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</si>
  <si>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</si>
  <si>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</si>
  <si>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</si>
  <si>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</si>
  <si>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</si>
  <si>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</si>
  <si>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</si>
  <si>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</si>
  <si>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</si>
  <si>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</si>
  <si>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</si>
  <si>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</si>
  <si>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</si>
  <si>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</si>
  <si>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</si>
  <si>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</si>
  <si>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</si>
  <si>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</si>
  <si>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</si>
  <si>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</si>
  <si>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</si>
  <si>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</si>
  <si>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</si>
  <si>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</si>
  <si>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</si>
  <si>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</si>
  <si>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</si>
  <si>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</si>
  <si>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</si>
  <si>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</si>
  <si>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</si>
  <si>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</si>
  <si>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</si>
  <si>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</si>
  <si>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</si>
  <si>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</si>
  <si>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</si>
  <si>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</si>
  <si>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</si>
  <si>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</si>
  <si>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</si>
  <si>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</si>
  <si>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</si>
  <si>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</si>
  <si>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</si>
  <si>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</si>
  <si>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</si>
  <si>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</si>
  <si>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</si>
  <si>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</si>
  <si>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</si>
  <si>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</si>
  <si>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</si>
  <si>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</si>
  <si>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</si>
  <si>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</si>
  <si>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</si>
  <si>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</si>
  <si>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</si>
  <si>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</si>
  <si>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</si>
  <si>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</si>
  <si>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</si>
  <si>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</si>
  <si>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</si>
  <si>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</si>
  <si>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</si>
  <si>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</si>
  <si>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</si>
  <si>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</si>
  <si>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</si>
  <si>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</si>
  <si>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</si>
  <si>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</si>
  <si>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</si>
  <si>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</si>
  <si>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</si>
  <si>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</si>
  <si>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</si>
  <si>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</si>
  <si>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</si>
  <si>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</si>
  <si>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</si>
  <si>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</si>
  <si>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</si>
  <si>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</si>
  <si>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</si>
  <si>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</si>
  <si>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</si>
  <si>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</si>
  <si>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</si>
  <si>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</si>
  <si>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</si>
  <si>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</si>
  <si>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</si>
  <si>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</si>
  <si>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</si>
  <si>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</si>
  <si>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</si>
  <si>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</si>
  <si>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</si>
  <si>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</si>
  <si>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</si>
  <si>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</si>
  <si>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</si>
  <si>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</si>
  <si>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</si>
  <si>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</si>
  <si>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</si>
  <si>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</si>
  <si>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</si>
  <si>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</si>
  <si>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</si>
  <si>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</si>
  <si>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</si>
  <si>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</si>
  <si>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</si>
  <si>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</si>
  <si>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</si>
  <si>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</si>
  <si>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</si>
  <si>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</si>
  <si>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</si>
  <si>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</si>
  <si>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</si>
  <si>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</si>
  <si>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</si>
  <si>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</si>
  <si>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</si>
  <si>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</si>
  <si>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</si>
  <si>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</si>
  <si>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</si>
  <si>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</si>
  <si>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</si>
  <si>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</si>
  <si>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</si>
  <si>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</si>
  <si>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</si>
  <si>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</si>
  <si>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</si>
  <si>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</si>
  <si>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</si>
  <si>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</si>
  <si>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</si>
  <si>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</si>
  <si>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</si>
  <si>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</si>
  <si>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</si>
  <si>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</si>
  <si>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</si>
  <si>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</si>
  <si>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</si>
  <si>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</si>
  <si>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</si>
  <si>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</si>
  <si>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</si>
  <si>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</si>
  <si>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</si>
  <si>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</si>
  <si>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</si>
  <si>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</si>
  <si>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</si>
  <si>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</si>
  <si>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</si>
  <si>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</si>
  <si>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</si>
  <si>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</si>
  <si>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</si>
  <si>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</si>
  <si>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</si>
  <si>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</si>
  <si>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</si>
  <si>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</si>
  <si>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</si>
  <si>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</si>
  <si>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</si>
  <si>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</si>
  <si>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</si>
  <si>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</si>
  <si>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</si>
  <si>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</si>
  <si>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</si>
  <si>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</si>
  <si>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</si>
  <si>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</si>
  <si>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</si>
  <si>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</si>
  <si>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</si>
  <si>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</si>
  <si>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</si>
  <si>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</si>
  <si>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</si>
  <si>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</si>
  <si>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</si>
  <si>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</si>
  <si>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</si>
  <si>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</si>
  <si>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</si>
  <si>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</si>
  <si>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</si>
  <si>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</si>
  <si>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</si>
  <si>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</si>
  <si>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</si>
  <si>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</si>
  <si>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</si>
  <si>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</si>
  <si>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</si>
  <si>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</si>
  <si>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</si>
  <si>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</si>
  <si>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</si>
  <si>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</si>
  <si>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</si>
  <si>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</si>
  <si>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</si>
  <si>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</si>
  <si>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</si>
  <si>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</si>
  <si>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</si>
  <si>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</si>
  <si>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</si>
  <si>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</si>
  <si>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</si>
  <si>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</si>
  <si>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</si>
  <si>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</si>
  <si>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</si>
  <si>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</si>
  <si>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</si>
  <si>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</si>
  <si>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</si>
  <si>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</si>
  <si>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</si>
  <si>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</si>
  <si>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</si>
  <si>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</si>
  <si>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</si>
  <si>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</si>
  <si>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</si>
  <si>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</si>
  <si>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</si>
  <si>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</si>
  <si>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</si>
  <si>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</si>
  <si>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</si>
  <si>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</si>
  <si>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</si>
  <si>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</si>
  <si>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</si>
  <si>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</si>
  <si>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</si>
  <si>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</si>
  <si>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</si>
  <si>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</si>
  <si>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</si>
  <si>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</si>
  <si>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</si>
  <si>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</si>
  <si>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</si>
  <si>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</si>
  <si>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</si>
  <si>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</si>
  <si>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</si>
  <si>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</si>
  <si>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</si>
  <si>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</si>
  <si>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</si>
  <si>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</si>
  <si>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</si>
  <si>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</si>
  <si>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</si>
  <si>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</si>
  <si>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</si>
  <si>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</si>
  <si>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</si>
  <si>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</si>
  <si>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</si>
  <si>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</si>
  <si>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</si>
  <si>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</si>
  <si>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</si>
  <si>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</si>
  <si>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</si>
  <si>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</si>
  <si>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</si>
  <si>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</si>
  <si>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</si>
  <si>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</si>
  <si>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</si>
  <si>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</si>
  <si>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</si>
  <si>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</si>
  <si>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</si>
  <si>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</si>
  <si>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</si>
  <si>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</si>
  <si>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</si>
  <si>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</si>
  <si>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</si>
  <si>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</si>
  <si>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</si>
  <si>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</si>
  <si>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</si>
  <si>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</si>
  <si>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</si>
  <si>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</si>
  <si>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</si>
  <si>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</si>
  <si>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</si>
  <si>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</si>
  <si>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</si>
  <si>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</si>
  <si>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</si>
  <si>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</si>
  <si>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</si>
  <si>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</si>
  <si>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</si>
  <si>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</si>
  <si>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</si>
  <si>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</si>
  <si>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</si>
  <si>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</si>
  <si>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</si>
  <si>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</si>
  <si>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</si>
  <si>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</si>
  <si>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</si>
  <si>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</si>
  <si>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</si>
  <si>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</si>
  <si>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</si>
  <si>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</si>
  <si>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</si>
  <si>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</si>
  <si>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</si>
  <si>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</si>
  <si>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</si>
  <si>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</si>
  <si>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</si>
  <si>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</si>
  <si>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</si>
  <si>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</si>
  <si>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</si>
  <si>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</si>
  <si>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</si>
  <si>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</si>
  <si>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</si>
  <si>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</si>
  <si>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</si>
  <si>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</si>
  <si>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</si>
  <si>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</si>
  <si>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</si>
  <si>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</si>
  <si>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</si>
  <si>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</si>
  <si>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</si>
  <si>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</si>
  <si>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</si>
  <si>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</si>
  <si>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</si>
  <si>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</si>
  <si>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</si>
  <si>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</si>
  <si>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</si>
  <si>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</si>
  <si>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</si>
  <si>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</si>
  <si>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</si>
  <si>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</si>
  <si>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</si>
  <si>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</si>
  <si>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</si>
  <si>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</si>
  <si>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</si>
  <si>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</si>
  <si>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</si>
  <si>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</si>
  <si>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</si>
  <si>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</si>
  <si>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</si>
  <si>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</si>
  <si>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</si>
  <si>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</si>
  <si>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</si>
  <si>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</si>
  <si>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</si>
  <si>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</si>
  <si>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</si>
  <si>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</si>
  <si>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</si>
  <si>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</si>
  <si>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</si>
  <si>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</si>
  <si>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</si>
  <si>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</si>
  <si>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</si>
  <si>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</si>
  <si>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</si>
  <si>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</si>
  <si>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</si>
  <si>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</si>
  <si>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</si>
  <si>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</si>
  <si>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</si>
  <si>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</si>
  <si>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</si>
  <si>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</si>
  <si>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</si>
  <si>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</si>
  <si>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</si>
  <si>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</si>
  <si>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</si>
  <si>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</si>
  <si>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</si>
  <si>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</si>
  <si>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</si>
  <si>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</si>
  <si>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</si>
  <si>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</si>
  <si>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</si>
  <si>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</si>
  <si>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</si>
  <si>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</si>
  <si>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</si>
  <si>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</si>
  <si>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</si>
  <si>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</si>
  <si>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</si>
  <si>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</si>
  <si>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</si>
  <si>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</si>
  <si>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</si>
  <si>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</si>
  <si>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</si>
  <si>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</si>
  <si>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</si>
  <si>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</si>
  <si>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</si>
  <si>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</si>
  <si>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</si>
  <si>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</si>
  <si>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</si>
  <si>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</si>
  <si>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</si>
  <si>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</si>
  <si>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</si>
  <si>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</si>
  <si>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</si>
  <si>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</si>
  <si>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</si>
  <si>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</si>
  <si>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</si>
  <si>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</si>
  <si>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</si>
  <si>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</si>
  <si>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</si>
  <si>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</si>
  <si>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</si>
  <si>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</si>
  <si>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</si>
  <si>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</si>
  <si>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</si>
  <si>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</si>
  <si>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</si>
  <si>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</si>
  <si>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</si>
  <si>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</si>
  <si>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</si>
  <si>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</si>
  <si>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</si>
  <si>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</si>
  <si>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</si>
  <si>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</si>
  <si>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</si>
  <si>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</si>
  <si>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</si>
  <si>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</si>
  <si>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</si>
  <si>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</si>
  <si>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</si>
  <si>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</si>
  <si>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</si>
  <si>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</si>
  <si>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</si>
  <si>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</si>
  <si>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</si>
  <si>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</si>
  <si>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</si>
  <si>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</si>
  <si>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</si>
  <si>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</si>
  <si>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</si>
  <si>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</si>
  <si>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</si>
  <si>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</si>
  <si>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</si>
  <si>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</si>
  <si>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</si>
  <si>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</si>
  <si>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</si>
  <si>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</si>
  <si>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</si>
  <si>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</si>
  <si>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</si>
  <si>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</si>
  <si>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</si>
  <si>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</si>
  <si>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</si>
  <si>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</si>
  <si>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</si>
  <si>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</si>
  <si>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</si>
  <si>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</si>
  <si>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</si>
  <si>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</si>
  <si>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</si>
  <si>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</si>
  <si>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</si>
  <si>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</si>
  <si>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</si>
  <si>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</si>
  <si>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</si>
  <si>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</si>
  <si>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</si>
  <si>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</si>
  <si>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</si>
  <si>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</si>
  <si>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</si>
  <si>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</si>
  <si>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</si>
  <si>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</si>
  <si>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</si>
  <si>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</si>
  <si>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</si>
  <si>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</si>
  <si>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</si>
  <si>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</si>
  <si>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</si>
  <si>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</si>
  <si>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</si>
  <si>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</si>
  <si>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</si>
  <si>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</si>
  <si>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</si>
  <si>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</si>
  <si>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</si>
  <si>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</si>
  <si>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</si>
  <si>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</si>
  <si>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</si>
  <si>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</si>
  <si>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</si>
  <si>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</si>
  <si>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</si>
  <si>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</si>
  <si>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</si>
  <si>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</si>
  <si>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</si>
  <si>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</si>
  <si>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</si>
  <si>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</si>
  <si>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</si>
  <si>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</si>
  <si>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</si>
  <si>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</si>
  <si>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</si>
  <si>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</si>
  <si>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</si>
  <si>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</si>
  <si>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</si>
  <si>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</si>
  <si>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</si>
  <si>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</si>
  <si>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</si>
  <si>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</si>
  <si>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</si>
  <si>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</si>
  <si>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</si>
  <si>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</si>
  <si>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</si>
  <si>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</si>
  <si>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</si>
  <si>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</si>
  <si>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</si>
  <si>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</si>
  <si>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</si>
  <si>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</si>
  <si>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</si>
  <si>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</si>
  <si>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</si>
  <si>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</si>
  <si>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</si>
  <si>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</si>
  <si>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</si>
  <si>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</si>
  <si>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</si>
  <si>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</si>
  <si>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</si>
  <si>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</si>
  <si>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</si>
  <si>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</si>
  <si>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</si>
  <si>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</si>
  <si>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</si>
  <si>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</si>
  <si>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</si>
  <si>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</si>
  <si>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</si>
  <si>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</si>
  <si>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</si>
  <si>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</si>
  <si>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</si>
  <si>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</si>
  <si>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</si>
  <si>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</si>
  <si>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</si>
  <si>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</si>
  <si>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</si>
  <si>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</si>
  <si>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</si>
  <si>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</si>
  <si>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</si>
  <si>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</si>
  <si>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</si>
  <si>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</si>
  <si>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</si>
  <si>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</si>
  <si>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</si>
  <si>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</si>
  <si>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</si>
  <si>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</si>
  <si>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</si>
  <si>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</si>
  <si>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</si>
  <si>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</si>
  <si>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</si>
  <si>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</si>
  <si>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</si>
  <si>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</si>
  <si>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</si>
  <si>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</si>
  <si>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</si>
  <si>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</si>
  <si>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</si>
  <si>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</si>
  <si>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</si>
  <si>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</si>
  <si>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</si>
  <si>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</si>
  <si>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</si>
  <si>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</si>
  <si>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</si>
  <si>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</si>
  <si>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</si>
  <si>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</si>
  <si>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</si>
  <si>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</si>
  <si>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</si>
  <si>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</si>
  <si>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</si>
  <si>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</si>
  <si>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</si>
  <si>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</si>
  <si>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</si>
  <si>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</si>
  <si>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</si>
  <si>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</si>
  <si>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</si>
  <si>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</si>
  <si>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</si>
  <si>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</si>
  <si>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</si>
  <si>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</si>
  <si>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</si>
  <si>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</si>
  <si>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</si>
  <si>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</si>
  <si>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</si>
  <si>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</si>
  <si>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</si>
  <si>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</si>
  <si>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</si>
  <si>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</si>
  <si>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</si>
  <si>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</si>
  <si>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</si>
  <si>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</si>
  <si>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</si>
  <si>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</si>
  <si>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</si>
  <si>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</si>
  <si>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</si>
  <si>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</si>
  <si>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</si>
  <si>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</si>
  <si>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</si>
  <si>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</si>
  <si>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</si>
  <si>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</si>
  <si>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</si>
  <si>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</si>
  <si>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</si>
  <si>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</si>
  <si>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</si>
  <si>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</si>
  <si>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</si>
  <si>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</si>
  <si>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</si>
  <si>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</si>
  <si>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</si>
  <si>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</si>
  <si>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</si>
  <si>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</si>
  <si>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</si>
  <si>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</si>
  <si>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</si>
  <si>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</si>
  <si>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</si>
  <si>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</si>
  <si>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</si>
  <si>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</si>
  <si>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</si>
  <si>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</si>
  <si>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</si>
  <si>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</si>
  <si>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</si>
  <si>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</si>
  <si>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</si>
  <si>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</si>
  <si>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</si>
  <si>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</si>
  <si>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</si>
  <si>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</si>
  <si>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</si>
  <si>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</si>
  <si>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</si>
  <si>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</si>
  <si>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</si>
  <si>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</si>
  <si>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</si>
  <si>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</si>
  <si>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</si>
  <si>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</si>
  <si>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</si>
  <si>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</si>
  <si>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</si>
  <si>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</si>
  <si>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</si>
  <si>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</si>
  <si>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</si>
  <si>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</si>
  <si>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</si>
  <si>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</si>
  <si>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</si>
  <si>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</si>
  <si>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</si>
  <si>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</si>
  <si>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</si>
  <si>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</si>
  <si>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</si>
  <si>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</si>
  <si>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</si>
  <si>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</si>
  <si>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</si>
  <si>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</si>
  <si>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</si>
  <si>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</si>
  <si>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</si>
  <si>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</si>
  <si>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</si>
  <si>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</si>
  <si>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</si>
  <si>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</si>
  <si>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</si>
  <si>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</si>
  <si>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</si>
  <si>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</si>
  <si>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</si>
  <si>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</si>
  <si>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</si>
  <si>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</si>
  <si>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</si>
  <si>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</si>
  <si>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</si>
  <si>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</si>
  <si>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</si>
  <si>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</si>
  <si>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</si>
  <si>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</si>
  <si>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</si>
  <si>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</si>
  <si>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</si>
  <si>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</si>
  <si>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</si>
  <si>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</si>
  <si>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</si>
  <si>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</si>
  <si>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</si>
  <si>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</si>
  <si>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</si>
  <si>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</si>
  <si>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</si>
  <si>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</si>
  <si>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</si>
  <si>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</si>
  <si>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</si>
  <si>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</si>
  <si>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</si>
  <si>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</si>
  <si>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</si>
  <si>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</si>
  <si>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</si>
  <si>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</si>
  <si>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</si>
  <si>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</si>
  <si>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</si>
  <si>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</si>
  <si>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</si>
  <si>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</si>
  <si>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</si>
  <si>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</si>
  <si>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</si>
  <si>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</si>
  <si>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</si>
  <si>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</si>
  <si>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</si>
  <si>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</si>
  <si>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</si>
  <si>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</si>
  <si>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</si>
  <si>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</si>
  <si>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</si>
  <si>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</si>
  <si>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</si>
  <si>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</si>
  <si>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</si>
  <si>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</si>
  <si>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</si>
  <si>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</si>
  <si>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</si>
  <si>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</si>
  <si>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</si>
  <si>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</si>
  <si>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</si>
  <si>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</si>
  <si>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</si>
  <si>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</si>
  <si>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</si>
  <si>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</si>
  <si>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</si>
  <si>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</si>
  <si>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</si>
  <si>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</si>
  <si>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</si>
  <si>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</si>
  <si>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</si>
  <si>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</si>
  <si>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</si>
  <si>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</si>
  <si>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</si>
  <si>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</si>
  <si>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</si>
  <si>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</si>
  <si>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</si>
  <si>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</si>
  <si>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</si>
  <si>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</si>
  <si>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</si>
  <si>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</si>
  <si>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</si>
  <si>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</si>
  <si>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</si>
  <si>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</si>
  <si>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</si>
  <si>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</si>
  <si>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</si>
  <si>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</si>
  <si>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</si>
  <si>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</si>
  <si>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</si>
  <si>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</si>
  <si>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</si>
  <si>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</si>
  <si>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</si>
  <si>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</si>
  <si>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</si>
  <si>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</si>
  <si>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</si>
  <si>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</si>
  <si>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</si>
  <si>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</si>
  <si>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</si>
  <si>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</si>
  <si>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</si>
  <si>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</si>
  <si>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</si>
  <si>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</si>
  <si>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</si>
  <si>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</si>
  <si>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</si>
  <si>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</si>
  <si>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</si>
  <si>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</si>
  <si>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</si>
  <si>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</si>
  <si>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</si>
  <si>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</si>
  <si>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</si>
  <si>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</si>
  <si>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</si>
  <si>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</si>
  <si>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</si>
  <si>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</si>
  <si>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</si>
  <si>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</si>
  <si>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</si>
  <si>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</si>
  <si>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</si>
  <si>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</si>
  <si>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</si>
  <si>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</si>
  <si>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</si>
  <si>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</si>
  <si>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</si>
  <si>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</si>
  <si>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</si>
  <si>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</si>
  <si>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</si>
  <si>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</si>
  <si>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</si>
  <si>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</si>
  <si>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</si>
  <si>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</si>
  <si>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</si>
  <si>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</si>
  <si>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</si>
  <si>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</si>
  <si>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</si>
  <si>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</si>
  <si>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</si>
  <si>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</si>
  <si>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</si>
  <si>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</si>
  <si>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</si>
  <si>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</si>
  <si>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</si>
  <si>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</si>
  <si>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</si>
  <si>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</si>
  <si>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</si>
  <si>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</si>
  <si>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</si>
  <si>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</si>
  <si>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</si>
  <si>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</si>
  <si>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</si>
  <si>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</si>
  <si>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</si>
  <si>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</si>
  <si>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</si>
  <si>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</si>
  <si>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</si>
  <si>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</si>
  <si>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</si>
  <si>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</si>
  <si>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</si>
  <si>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</si>
  <si>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</si>
  <si>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</si>
  <si>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</si>
  <si>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</si>
  <si>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</si>
  <si>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</si>
  <si>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</si>
  <si>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</si>
  <si>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</si>
  <si>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</si>
  <si>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</si>
  <si>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</si>
  <si>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</si>
  <si>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</si>
  <si>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</si>
  <si>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</si>
  <si>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</si>
  <si>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</si>
  <si>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</si>
  <si>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</si>
  <si>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</si>
  <si>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</si>
  <si>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</si>
  <si>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</si>
  <si>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</si>
  <si>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</si>
  <si>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</si>
  <si>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</si>
  <si>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</si>
  <si>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</si>
  <si>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</si>
  <si>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</si>
  <si>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</si>
  <si>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</si>
  <si>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</si>
  <si>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</si>
  <si>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</si>
  <si>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</si>
  <si>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</si>
  <si>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</si>
  <si>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</si>
  <si>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</si>
  <si>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</si>
  <si>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</si>
  <si>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</si>
  <si>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</si>
  <si>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</si>
  <si>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</si>
  <si>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</si>
  <si>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</si>
  <si>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</si>
  <si>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</si>
  <si>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</si>
  <si>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</si>
  <si>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</si>
  <si>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</si>
  <si>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</si>
  <si>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</si>
  <si>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</si>
  <si>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</si>
  <si>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</si>
  <si>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</si>
  <si>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</si>
  <si>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</si>
  <si>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</si>
  <si>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</si>
  <si>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</si>
  <si>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</si>
  <si>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</si>
  <si>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</si>
  <si>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</si>
  <si>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</si>
  <si>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</si>
  <si>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</si>
  <si>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</si>
  <si>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</si>
  <si>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</si>
  <si>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</si>
  <si>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</si>
  <si>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</si>
  <si>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</si>
  <si>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</si>
  <si>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</si>
  <si>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</si>
  <si>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</si>
  <si>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</si>
  <si>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</si>
  <si>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</si>
  <si>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</si>
  <si>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</si>
  <si>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</si>
  <si>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</si>
  <si>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</si>
  <si>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</si>
  <si>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</si>
  <si>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</si>
  <si>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</si>
  <si>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</si>
  <si>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</si>
  <si>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</si>
  <si>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</si>
  <si>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</si>
  <si>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</si>
  <si>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</si>
  <si>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</si>
  <si>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</si>
  <si>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</si>
  <si>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</si>
  <si>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</si>
  <si>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</si>
  <si>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</si>
  <si>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</si>
  <si>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</si>
  <si>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</si>
  <si>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</si>
  <si>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</si>
  <si>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</si>
  <si>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</si>
  <si>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</si>
  <si>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</si>
  <si>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</si>
  <si>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</si>
  <si>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</si>
  <si>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</si>
  <si>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</si>
  <si>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</si>
  <si>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</si>
  <si>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</si>
  <si>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</si>
  <si>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</si>
  <si>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</si>
  <si>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</si>
  <si>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</si>
  <si>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</si>
  <si>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</si>
  <si>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</si>
  <si>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</si>
  <si>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</si>
  <si>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</si>
  <si>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</si>
  <si>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</si>
  <si>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</si>
  <si>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</si>
  <si>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</si>
  <si>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</si>
  <si>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</si>
  <si>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</si>
  <si>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</si>
  <si>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</si>
  <si>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</si>
  <si>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</si>
  <si>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</si>
  <si>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</si>
  <si>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</si>
  <si>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</si>
  <si>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</si>
  <si>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</si>
  <si>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</si>
  <si>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</si>
  <si>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</si>
  <si>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</si>
  <si>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</si>
  <si>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</si>
  <si>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</si>
  <si>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</si>
  <si>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</si>
  <si>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</si>
  <si>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</si>
  <si>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</si>
  <si>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</si>
  <si>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</si>
  <si>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</si>
  <si>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</si>
  <si>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</si>
  <si>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</si>
  <si>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</si>
  <si>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</si>
  <si>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</si>
  <si>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</si>
  <si>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</si>
  <si>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</si>
  <si>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</si>
  <si>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</si>
  <si>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</si>
  <si>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</si>
  <si>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</si>
  <si>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</si>
  <si>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</si>
  <si>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</si>
  <si>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</si>
  <si>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</si>
  <si>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</si>
  <si>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</si>
  <si>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</si>
  <si>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</si>
  <si>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</si>
  <si>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</si>
  <si>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</si>
  <si>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</si>
  <si>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</si>
  <si>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</si>
  <si>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</si>
  <si>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</si>
  <si>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</si>
  <si>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</si>
  <si>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</si>
  <si>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</si>
  <si>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</si>
  <si>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</si>
  <si>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</si>
  <si>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</si>
  <si>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</si>
  <si>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</si>
  <si>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</si>
  <si>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</si>
  <si>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</si>
  <si>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</si>
  <si>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</si>
  <si>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</si>
  <si>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</si>
  <si>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</si>
  <si>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</si>
  <si>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</si>
  <si>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</si>
  <si>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</si>
  <si>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</si>
  <si>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</si>
  <si>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</si>
  <si>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</si>
  <si>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</si>
  <si>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</si>
  <si>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</si>
  <si>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</si>
  <si>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</si>
  <si>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</si>
  <si>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</si>
  <si>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</si>
  <si>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</si>
  <si>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</si>
  <si>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</si>
  <si>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</si>
  <si>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</si>
  <si>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</si>
  <si>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</si>
  <si>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</si>
  <si>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</si>
  <si>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</si>
  <si>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</si>
  <si>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</si>
  <si>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</si>
  <si>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</si>
  <si>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</si>
  <si>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</si>
  <si>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</si>
  <si>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</si>
  <si>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</si>
  <si>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</si>
  <si>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</si>
  <si>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</si>
  <si>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</si>
  <si>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</si>
  <si>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</si>
  <si>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</si>
  <si>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</si>
  <si>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</si>
  <si>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</si>
  <si>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</si>
  <si>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</si>
  <si>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</si>
  <si>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</si>
  <si>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</si>
  <si>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</si>
  <si>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</si>
  <si>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</si>
  <si>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</si>
  <si>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</si>
  <si>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</si>
  <si>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</si>
  <si>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</si>
  <si>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</si>
  <si>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</si>
  <si>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</si>
  <si>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</si>
  <si>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</si>
  <si>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</si>
  <si>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</si>
  <si>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</si>
  <si>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</si>
  <si>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</si>
  <si>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</si>
  <si>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</si>
  <si>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</si>
  <si>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</si>
  <si>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</si>
  <si>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</si>
  <si>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</si>
  <si>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</si>
  <si>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</si>
  <si>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</si>
  <si>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</si>
  <si>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</si>
  <si>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</si>
  <si>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</si>
  <si>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</si>
  <si>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</si>
  <si>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</si>
  <si>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</si>
  <si>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</si>
  <si>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</si>
  <si>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</si>
  <si>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</si>
  <si>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</si>
  <si>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</si>
  <si>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</si>
  <si>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</si>
  <si>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</si>
  <si>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</si>
  <si>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</si>
  <si>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</si>
  <si>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</si>
  <si>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</si>
  <si>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</si>
  <si>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</si>
  <si>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</si>
  <si>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</si>
  <si>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</si>
  <si>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</si>
  <si>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</si>
  <si>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</si>
  <si>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</si>
  <si>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</si>
  <si>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</si>
  <si>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</si>
  <si>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</si>
  <si>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</si>
  <si>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</si>
  <si>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</si>
  <si>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</si>
  <si>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</si>
  <si>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</si>
  <si>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</si>
  <si>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</si>
  <si>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</si>
  <si>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</si>
  <si>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</si>
  <si>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</si>
  <si>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</si>
  <si>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</si>
  <si>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</si>
  <si>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</si>
  <si>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</si>
  <si>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</si>
  <si>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</si>
  <si>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</si>
  <si>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</si>
  <si>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</si>
  <si>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</si>
  <si>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</si>
  <si>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</si>
  <si>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</si>
  <si>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</si>
  <si>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</si>
  <si>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</si>
  <si>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</si>
  <si>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</si>
  <si>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</si>
  <si>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</si>
  <si>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</si>
  <si>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</si>
  <si>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</si>
  <si>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</si>
  <si>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</si>
  <si>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</si>
  <si>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</si>
  <si>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</si>
  <si>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</si>
  <si>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</si>
  <si>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</si>
  <si>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</si>
  <si>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</si>
  <si>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</si>
  <si>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</si>
  <si>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</si>
  <si>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</si>
  <si>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</si>
  <si>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</si>
  <si>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</si>
  <si>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</si>
  <si>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</si>
  <si>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</si>
  <si>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</si>
  <si>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</si>
  <si>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</si>
  <si>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</si>
  <si>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</si>
  <si>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</si>
  <si>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</si>
  <si>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</si>
  <si>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</si>
  <si>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</si>
  <si>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</si>
  <si>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</si>
  <si>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</si>
  <si>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</si>
  <si>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</si>
  <si>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</si>
  <si>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</si>
  <si>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</si>
  <si>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</si>
  <si>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</si>
  <si>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</si>
  <si>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</si>
  <si>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</si>
  <si>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</si>
  <si>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</si>
  <si>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</si>
  <si>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</si>
  <si>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</si>
  <si>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</si>
  <si>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</si>
  <si>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</si>
  <si>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</si>
  <si>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</si>
  <si>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</si>
  <si>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</si>
  <si>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</si>
  <si>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</si>
  <si>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</si>
  <si>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</si>
  <si>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</si>
  <si>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</si>
  <si>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</si>
  <si>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</si>
  <si>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</si>
  <si>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</si>
  <si>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</si>
  <si>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</si>
  <si>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</si>
  <si>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</si>
  <si>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</si>
  <si>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</si>
  <si>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</si>
  <si>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</si>
  <si>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</si>
  <si>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</si>
  <si>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</si>
  <si>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</si>
  <si>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</si>
  <si>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</si>
  <si>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</si>
  <si>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</si>
  <si>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</si>
  <si>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</si>
  <si>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</si>
  <si>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</si>
  <si>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</si>
  <si>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</si>
  <si>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</si>
  <si>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</si>
  <si>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</si>
  <si>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</si>
  <si>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</si>
  <si>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</si>
  <si>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</si>
  <si>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</si>
  <si>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</si>
  <si>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</si>
  <si>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</si>
  <si>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</si>
  <si>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</si>
  <si>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</si>
  <si>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</si>
  <si>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</si>
  <si>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</si>
  <si>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</si>
  <si>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</si>
  <si>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</si>
  <si>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</si>
  <si>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</si>
  <si>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</si>
  <si>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</si>
  <si>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</si>
  <si>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</si>
  <si>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</si>
  <si>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</si>
  <si>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</si>
  <si>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</si>
  <si>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</si>
  <si>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</si>
  <si>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</si>
  <si>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</si>
  <si>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</si>
  <si>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</si>
  <si>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</si>
  <si>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</si>
  <si>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</si>
  <si>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</si>
  <si>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</si>
  <si>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</si>
  <si>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</si>
  <si>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</si>
  <si>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</si>
  <si>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</si>
  <si>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</si>
  <si>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</si>
  <si>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</si>
  <si>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</si>
  <si>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</si>
  <si>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</si>
  <si>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</si>
  <si>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</si>
  <si>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</si>
  <si>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</si>
  <si>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</si>
  <si>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</si>
  <si>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</si>
  <si>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</si>
  <si>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</si>
  <si>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</si>
  <si>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</si>
  <si>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</si>
  <si>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</si>
  <si>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</si>
  <si>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</si>
  <si>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</si>
  <si>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</si>
  <si>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</si>
  <si>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</si>
  <si>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</si>
  <si>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</si>
  <si>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</si>
  <si>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</si>
  <si>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</si>
  <si>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</si>
  <si>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</si>
  <si>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</si>
  <si>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</si>
  <si>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</si>
  <si>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</si>
  <si>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</si>
  <si>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</si>
  <si>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</si>
  <si>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</si>
  <si>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</si>
  <si>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</si>
  <si>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</si>
  <si>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</si>
  <si>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</si>
  <si>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</si>
  <si>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</si>
  <si>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</si>
  <si>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</si>
  <si>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</si>
  <si>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</si>
  <si>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</si>
  <si>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</si>
  <si>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</si>
  <si>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</si>
  <si>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</si>
  <si>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</si>
  <si>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</si>
  <si>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</si>
  <si>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</si>
  <si>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</si>
  <si>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</si>
  <si>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</si>
  <si>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</si>
  <si>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</si>
  <si>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</si>
  <si>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</si>
  <si>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</si>
  <si>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</si>
  <si>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</si>
  <si>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</si>
  <si>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</si>
  <si>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</si>
  <si>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</si>
  <si>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</si>
  <si>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</si>
  <si>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</si>
  <si>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</si>
  <si>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</si>
  <si>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</si>
  <si>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</si>
  <si>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</si>
  <si>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</si>
  <si>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</si>
  <si>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</si>
  <si>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</si>
  <si>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</si>
  <si>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</si>
  <si>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</si>
  <si>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</si>
  <si>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</si>
  <si>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</si>
  <si>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</si>
  <si>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</si>
  <si>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</si>
  <si>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</si>
  <si>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</si>
  <si>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</si>
  <si>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</si>
  <si>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</si>
  <si>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</si>
  <si>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</si>
  <si>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</si>
  <si>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</si>
  <si>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</si>
  <si>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</si>
  <si>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</si>
  <si>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</si>
  <si>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</si>
  <si>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</si>
  <si>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</si>
  <si>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</si>
  <si>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</si>
  <si>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</si>
  <si>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</si>
  <si>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</si>
  <si>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</si>
  <si>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</si>
  <si>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</si>
  <si>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</si>
  <si>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</si>
  <si>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</si>
  <si>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</si>
  <si>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</si>
  <si>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</si>
  <si>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</si>
  <si>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</si>
  <si>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</si>
  <si>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</si>
  <si>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</si>
  <si>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</si>
  <si>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</si>
  <si>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</si>
  <si>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</si>
  <si>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</si>
  <si>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</si>
  <si>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</si>
  <si>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</si>
  <si>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</si>
  <si>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</si>
  <si>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</si>
  <si>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</si>
  <si>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</si>
  <si>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</si>
  <si>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</si>
  <si>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</si>
  <si>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</si>
  <si>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</si>
  <si>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</si>
  <si>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</si>
  <si>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</si>
  <si>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</si>
  <si>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</si>
  <si>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</si>
  <si>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</si>
  <si>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</si>
  <si>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</si>
  <si>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</si>
  <si>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</si>
  <si>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</si>
  <si>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</si>
  <si>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</si>
  <si>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</si>
  <si>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</si>
  <si>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</si>
  <si>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</si>
  <si>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</si>
  <si>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</si>
  <si>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</si>
  <si>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</si>
  <si>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</si>
  <si>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</si>
  <si>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</si>
  <si>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</si>
  <si>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</si>
  <si>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</si>
  <si>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</si>
  <si>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</si>
  <si>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</si>
  <si>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</si>
  <si>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</si>
  <si>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</si>
  <si>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</si>
  <si>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</si>
  <si>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</si>
  <si>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</si>
  <si>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</si>
  <si>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</si>
  <si>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</si>
  <si>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</si>
  <si>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</si>
  <si>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</si>
  <si>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</si>
  <si>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</si>
  <si>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</si>
  <si>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</si>
  <si>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</si>
  <si>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</si>
  <si>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</si>
  <si>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</si>
  <si>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</si>
  <si>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</si>
  <si>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</si>
  <si>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</si>
  <si>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</si>
  <si>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</si>
  <si>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</si>
  <si>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</si>
  <si>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</si>
  <si>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</si>
  <si>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</si>
  <si>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</si>
  <si>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</si>
  <si>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</si>
  <si>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</si>
  <si>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</si>
  <si>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</si>
  <si>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</si>
  <si>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</si>
  <si>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</si>
  <si>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</si>
  <si>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</si>
  <si>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</si>
  <si>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</si>
  <si>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</si>
  <si>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</si>
  <si>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</si>
  <si>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</si>
  <si>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</si>
  <si>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</si>
  <si>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</si>
  <si>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</si>
  <si>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</si>
  <si>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</si>
  <si>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</si>
  <si>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</si>
  <si>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</si>
  <si>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</si>
  <si>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</si>
  <si>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</si>
  <si>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</si>
  <si>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</si>
  <si>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</si>
  <si>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</si>
  <si>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</si>
  <si>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</si>
  <si>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</si>
  <si>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</si>
  <si>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</si>
  <si>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</si>
  <si>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</si>
  <si>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</si>
  <si>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</si>
  <si>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</si>
  <si>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</si>
  <si>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</si>
  <si>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</si>
  <si>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</si>
  <si>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</si>
  <si>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</si>
  <si>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</si>
  <si>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</si>
  <si>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</si>
  <si>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</si>
  <si>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</si>
  <si>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</si>
  <si>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</si>
  <si>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</si>
  <si>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</si>
  <si>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</si>
  <si>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</si>
  <si>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</si>
  <si>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</si>
  <si>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</si>
  <si>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</si>
  <si>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</si>
  <si>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</si>
  <si>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</si>
  <si>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</si>
  <si>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</si>
  <si>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</si>
  <si>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</si>
  <si>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</si>
  <si>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</si>
  <si>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</si>
  <si>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</si>
  <si>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</si>
  <si>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</si>
  <si>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</si>
  <si>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</si>
  <si>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</si>
  <si>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</si>
  <si>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</si>
  <si>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</si>
  <si>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</si>
  <si>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</si>
  <si>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</si>
  <si>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</si>
  <si>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</si>
  <si>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</si>
  <si>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</si>
  <si>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</si>
  <si>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</si>
  <si>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</si>
  <si>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</si>
  <si>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</si>
  <si>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</si>
  <si>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</si>
  <si>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</si>
  <si>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</si>
  <si>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</si>
  <si>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</si>
  <si>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</si>
  <si>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</si>
  <si>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</si>
  <si>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</si>
  <si>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</si>
  <si>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</si>
  <si>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</si>
  <si>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</si>
  <si>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</si>
  <si>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</si>
  <si>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</si>
  <si>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</si>
  <si>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</si>
  <si>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</si>
  <si>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</si>
  <si>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</si>
  <si>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</si>
  <si>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</si>
  <si>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</si>
  <si>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</si>
  <si>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</si>
  <si>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</si>
  <si>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</si>
  <si>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</si>
  <si>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</si>
  <si>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</si>
  <si>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</si>
  <si>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</si>
  <si>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</si>
  <si>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</si>
  <si>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</si>
  <si>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</si>
  <si>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</si>
  <si>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</si>
  <si>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</si>
  <si>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</si>
  <si>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</si>
  <si>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</si>
  <si>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</si>
  <si>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</si>
  <si>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</si>
  <si>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</si>
  <si>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</si>
  <si>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</si>
  <si>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</si>
  <si>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</si>
  <si>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</si>
  <si>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</si>
  <si>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</si>
  <si>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</si>
  <si>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</si>
  <si>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</si>
  <si>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</si>
  <si>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</si>
  <si>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</si>
  <si>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</si>
  <si>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</si>
  <si>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</si>
  <si>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</si>
  <si>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</si>
  <si>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</si>
  <si>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</si>
  <si>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</si>
  <si>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</si>
  <si>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</si>
  <si>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</si>
  <si>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</si>
  <si>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</si>
  <si>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</si>
  <si>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</si>
  <si>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</si>
  <si>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</si>
  <si>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</si>
  <si>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</si>
  <si>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</si>
  <si>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</si>
  <si>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</si>
  <si>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</si>
  <si>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</si>
  <si>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</si>
  <si>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</si>
  <si>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</si>
  <si>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</si>
  <si>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</si>
  <si>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</si>
  <si>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</si>
  <si>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</si>
  <si>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</si>
  <si>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</si>
  <si>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</si>
  <si>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</si>
  <si>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</si>
  <si>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</si>
  <si>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</si>
  <si>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</si>
  <si>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</si>
  <si>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</si>
  <si>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</si>
  <si>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</si>
  <si>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</si>
  <si>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</si>
  <si>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</si>
  <si>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</si>
  <si>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</si>
  <si>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</si>
  <si>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</si>
  <si>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</si>
  <si>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</si>
  <si>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</si>
  <si>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</si>
  <si>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</si>
  <si>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</si>
  <si>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</si>
  <si>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</si>
  <si>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</si>
  <si>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</si>
  <si>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</si>
  <si>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</si>
  <si>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</si>
  <si>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</si>
  <si>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</si>
  <si>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</si>
  <si>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</si>
  <si>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</si>
  <si>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</si>
  <si>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</si>
  <si>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</si>
  <si>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</si>
  <si>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</si>
  <si>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</si>
  <si>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</si>
  <si>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</si>
  <si>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</si>
  <si>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</si>
  <si>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</si>
  <si>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</si>
  <si>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</si>
  <si>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</si>
  <si>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</si>
  <si>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</si>
  <si>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</si>
  <si>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</si>
  <si>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</si>
  <si>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</si>
  <si>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</si>
  <si>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</si>
  <si>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</si>
  <si>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</si>
  <si>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</si>
  <si>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</si>
  <si>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</si>
  <si>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</si>
  <si>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</si>
  <si>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</si>
  <si>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</si>
  <si>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</si>
  <si>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</si>
  <si>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</si>
  <si>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</si>
  <si>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</si>
  <si>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</si>
  <si>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</si>
  <si>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</si>
  <si>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</si>
  <si>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</si>
  <si>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</si>
  <si>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</si>
  <si>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</si>
  <si>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</si>
  <si>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</si>
  <si>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</si>
  <si>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</si>
  <si>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</si>
  <si>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</si>
  <si>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</si>
  <si>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</si>
  <si>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</si>
  <si>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</si>
  <si>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</si>
  <si>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</si>
  <si>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</si>
  <si>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</si>
  <si>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</si>
  <si>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</si>
  <si>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</si>
  <si>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</si>
  <si>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</si>
  <si>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</si>
  <si>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</si>
  <si>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</si>
  <si>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</si>
  <si>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</si>
  <si>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</si>
  <si>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</si>
  <si>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</si>
  <si>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</si>
  <si>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</si>
  <si>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</si>
  <si>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</si>
  <si>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</si>
  <si>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</si>
  <si>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</si>
  <si>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</si>
  <si>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</si>
  <si>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</si>
  <si>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</si>
  <si>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</si>
  <si>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</si>
  <si>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</si>
  <si>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</si>
  <si>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</si>
  <si>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</si>
  <si>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</si>
  <si>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</si>
  <si>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</si>
  <si>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</si>
  <si>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</si>
  <si>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</si>
  <si>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</si>
  <si>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</si>
  <si>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</si>
  <si>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</si>
  <si>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</si>
  <si>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</si>
  <si>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</si>
  <si>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</si>
  <si>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</si>
  <si>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</si>
  <si>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</si>
  <si>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</si>
  <si>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</si>
  <si>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</si>
  <si>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</si>
  <si>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</si>
  <si>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</si>
  <si>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</si>
  <si>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</si>
  <si>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</si>
  <si>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</si>
  <si>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</si>
  <si>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</si>
  <si>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</si>
  <si>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</si>
  <si>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</si>
  <si>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</si>
  <si>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</si>
  <si>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</si>
  <si>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</si>
  <si>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</si>
  <si>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</si>
  <si>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</si>
  <si>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</si>
  <si>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</si>
  <si>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</si>
  <si>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</si>
  <si>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</si>
  <si>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</si>
  <si>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</si>
  <si>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</si>
  <si>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</si>
  <si>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</si>
  <si>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</si>
  <si>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</si>
  <si>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</si>
  <si>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</si>
  <si>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</si>
  <si>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</si>
  <si>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</si>
  <si>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</si>
  <si>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</si>
  <si>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</si>
  <si>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</si>
  <si>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</si>
  <si>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</si>
  <si>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</si>
  <si>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</si>
  <si>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</si>
  <si>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</si>
  <si>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</si>
  <si>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</si>
  <si>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</si>
  <si>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</si>
  <si>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</si>
  <si>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</si>
  <si>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</si>
  <si>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</si>
  <si>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</si>
  <si>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</si>
  <si>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</si>
  <si>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</si>
  <si>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</si>
  <si>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</si>
  <si>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</si>
  <si>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</si>
  <si>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</si>
  <si>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</si>
  <si>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</si>
  <si>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</si>
  <si>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</si>
  <si>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</si>
  <si>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</si>
  <si>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</si>
  <si>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</si>
  <si>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</si>
  <si>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</si>
  <si>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</si>
  <si>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</si>
  <si>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</si>
  <si>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</si>
  <si>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</si>
  <si>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</si>
  <si>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</si>
  <si>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</si>
  <si>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</si>
  <si>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</si>
  <si>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</si>
  <si>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</si>
  <si>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</si>
  <si>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</si>
  <si>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</si>
  <si>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</si>
  <si>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</si>
  <si>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</si>
  <si>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</si>
  <si>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</si>
  <si>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</si>
  <si>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</si>
  <si>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</si>
  <si>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</si>
  <si>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</si>
  <si>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</si>
  <si>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</si>
  <si>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</si>
  <si>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</si>
  <si>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</si>
  <si>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</si>
  <si>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</si>
  <si>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</si>
  <si>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</si>
  <si>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</si>
  <si>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</si>
  <si>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</si>
  <si>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</si>
  <si>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</si>
  <si>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</si>
  <si>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</si>
  <si>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</si>
  <si>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</si>
  <si>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</si>
  <si>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</si>
  <si>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</si>
  <si>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</si>
  <si>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</si>
  <si>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</si>
  <si>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</si>
  <si>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</si>
  <si>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</si>
  <si>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</si>
  <si>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</si>
  <si>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</si>
  <si>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</si>
  <si>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</si>
  <si>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</si>
  <si>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</si>
  <si>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</si>
  <si>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</si>
  <si>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</si>
  <si>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</si>
  <si>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</si>
  <si>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</si>
  <si>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</si>
  <si>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</si>
  <si>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</si>
  <si>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</si>
  <si>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</si>
  <si>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</si>
  <si>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</si>
  <si>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</si>
  <si>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</si>
  <si>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</si>
  <si>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</si>
  <si>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</si>
  <si>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</si>
  <si>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</si>
  <si>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</si>
  <si>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</si>
  <si>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</si>
  <si>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</si>
  <si>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</si>
  <si>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</si>
  <si>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</si>
  <si>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</si>
  <si>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</si>
  <si>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</si>
  <si>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</si>
  <si>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</si>
  <si>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</si>
  <si>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</si>
  <si>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</si>
  <si>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</si>
  <si>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</si>
  <si>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</si>
  <si>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</si>
  <si>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</si>
  <si>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</si>
  <si>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</si>
  <si>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</si>
  <si>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</si>
  <si>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</si>
  <si>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</si>
  <si>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</si>
  <si>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</si>
  <si>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</si>
  <si>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</si>
  <si>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</si>
  <si>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</si>
  <si>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</si>
  <si>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</si>
  <si>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</si>
  <si>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</si>
  <si>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</si>
  <si>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</si>
  <si>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</si>
  <si>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</si>
  <si>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</si>
  <si>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</si>
  <si>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</si>
  <si>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</si>
  <si>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</si>
  <si>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</si>
  <si>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</si>
  <si>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</si>
  <si>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</si>
  <si>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</si>
  <si>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</si>
  <si>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</si>
  <si>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</si>
  <si>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</si>
  <si>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</si>
  <si>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</si>
  <si>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</si>
  <si>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</si>
  <si>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</si>
  <si>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</si>
  <si>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</si>
  <si>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</si>
  <si>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</si>
  <si>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</si>
  <si>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</si>
  <si>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</si>
  <si>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</si>
  <si>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</si>
  <si>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</si>
  <si>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</si>
  <si>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</si>
  <si>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</si>
  <si>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</si>
  <si>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</si>
  <si>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</si>
  <si>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</si>
  <si>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</si>
  <si>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</si>
  <si>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</si>
  <si>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</si>
  <si>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</si>
  <si>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</si>
  <si>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</si>
  <si>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</si>
  <si>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</si>
  <si>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</si>
  <si>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</si>
  <si>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</si>
  <si>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</si>
  <si>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</si>
  <si>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</si>
  <si>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</si>
  <si>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</si>
  <si>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</si>
  <si>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</si>
  <si>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</si>
  <si>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</si>
  <si>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</si>
  <si>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</si>
  <si>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</si>
  <si>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</si>
  <si>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</si>
  <si>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</si>
  <si>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</si>
  <si>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</si>
  <si>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</si>
  <si>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</si>
  <si>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</si>
  <si>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</si>
  <si>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</si>
  <si>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</si>
  <si>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</si>
  <si>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</si>
  <si>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</si>
  <si>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</si>
  <si>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</si>
  <si>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</si>
  <si>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</si>
  <si>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</si>
  <si>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</si>
  <si>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</si>
  <si>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</si>
  <si>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</si>
  <si>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</si>
  <si>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</si>
  <si>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</si>
  <si>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</si>
  <si>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</si>
  <si>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</si>
  <si>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</si>
  <si>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</si>
  <si>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</si>
  <si>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</si>
  <si>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</si>
  <si>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</si>
  <si>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</si>
  <si>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</si>
  <si>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</si>
  <si>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</si>
  <si>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</si>
  <si>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</si>
  <si>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</si>
  <si>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</si>
  <si>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</si>
  <si>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</si>
  <si>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</si>
  <si>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</si>
  <si>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</si>
  <si>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</si>
  <si>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</si>
  <si>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</si>
  <si>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</si>
  <si>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</si>
  <si>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</si>
  <si>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</si>
  <si>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</si>
  <si>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</si>
  <si>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</si>
  <si>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</si>
  <si>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</si>
  <si>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</si>
  <si>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</si>
  <si>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</si>
  <si>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</si>
  <si>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</si>
  <si>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</si>
  <si>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</si>
  <si>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</si>
  <si>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</si>
  <si>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</si>
  <si>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</si>
  <si>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</si>
  <si>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</si>
  <si>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</si>
  <si>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</si>
  <si>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</si>
  <si>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</si>
  <si>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</si>
  <si>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</si>
  <si>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</si>
  <si>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</si>
  <si>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</si>
  <si>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</si>
  <si>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</si>
  <si>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</si>
  <si>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</si>
  <si>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</si>
  <si>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</si>
  <si>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</si>
  <si>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</si>
  <si>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</si>
  <si>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</si>
  <si>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</si>
  <si>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</si>
  <si>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</si>
  <si>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</si>
  <si>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</si>
  <si>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</si>
  <si>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</si>
  <si>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</si>
  <si>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</si>
  <si>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</si>
  <si>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</si>
  <si>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</si>
  <si>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</si>
  <si>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</si>
  <si>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</si>
  <si>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</si>
  <si>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</si>
  <si>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</si>
  <si>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</si>
  <si>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</si>
  <si>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</si>
  <si>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</si>
  <si>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</si>
  <si>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</si>
  <si>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</si>
  <si>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</si>
  <si>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</si>
  <si>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</si>
  <si>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</si>
  <si>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</si>
  <si>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</si>
  <si>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</si>
  <si>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</si>
  <si>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</si>
  <si>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</si>
  <si>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</si>
  <si>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</si>
  <si>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</si>
  <si>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</si>
  <si>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</si>
  <si>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</si>
  <si>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</si>
  <si>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</si>
  <si>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</si>
  <si>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</si>
  <si>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</si>
  <si>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</si>
  <si>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</si>
  <si>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</si>
  <si>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</si>
  <si>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</si>
  <si>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</si>
  <si>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</si>
  <si>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</si>
  <si>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</si>
  <si>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</si>
  <si>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</si>
  <si>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</si>
  <si>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</si>
  <si>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</si>
  <si>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</si>
  <si>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</si>
  <si>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</si>
  <si>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</si>
  <si>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</si>
  <si>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</si>
  <si>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</si>
  <si>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</si>
  <si>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</si>
  <si>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</si>
  <si>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</si>
  <si>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</si>
  <si>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</si>
  <si>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</si>
  <si>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</si>
  <si>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</si>
  <si>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</si>
  <si>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</si>
  <si>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</si>
  <si>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</si>
  <si>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</si>
  <si>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</si>
  <si>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</si>
  <si>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</si>
  <si>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</si>
  <si>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</si>
  <si>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</si>
  <si>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</si>
  <si>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</si>
  <si>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</si>
  <si>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</si>
  <si>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</si>
  <si>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</si>
  <si>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</si>
  <si>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</si>
  <si>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</si>
  <si>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</si>
  <si>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</si>
  <si>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</si>
  <si>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</si>
  <si>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</si>
  <si>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</si>
  <si>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</si>
  <si>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</si>
  <si>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</si>
  <si>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</si>
  <si>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</si>
  <si>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</si>
  <si>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</si>
  <si>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</si>
  <si>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</si>
  <si>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</si>
  <si>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</si>
  <si>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</si>
  <si>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</si>
  <si>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</si>
  <si>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</si>
  <si>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</si>
  <si>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</si>
  <si>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</si>
  <si>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</si>
  <si>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</si>
  <si>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</si>
  <si>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</si>
  <si>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</si>
  <si>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</si>
  <si>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</si>
  <si>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</si>
  <si>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</si>
  <si>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</si>
  <si>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</si>
  <si>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</si>
  <si>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</si>
  <si>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</si>
  <si>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</si>
  <si>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</si>
  <si>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</si>
  <si>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</si>
  <si>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</si>
  <si>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</si>
  <si>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</si>
  <si>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</si>
  <si>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</si>
  <si>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</si>
  <si>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</si>
  <si>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</si>
  <si>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</si>
  <si>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</si>
  <si>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</si>
  <si>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</si>
  <si>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</si>
  <si>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</si>
  <si>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</si>
  <si>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</si>
  <si>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</si>
  <si>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</si>
  <si>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</si>
  <si>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</si>
  <si>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</si>
  <si>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</si>
  <si>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</si>
  <si>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</si>
  <si>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</si>
  <si>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</si>
  <si>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</si>
  <si>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</si>
  <si>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</si>
  <si>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</si>
  <si>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</si>
  <si>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</si>
  <si>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</si>
  <si>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</si>
  <si>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</si>
  <si>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</si>
  <si>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</si>
  <si>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</si>
  <si>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</si>
  <si>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</si>
  <si>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</si>
  <si>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</si>
  <si>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</si>
  <si>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</si>
  <si>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</si>
  <si>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</si>
  <si>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</si>
  <si>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</si>
  <si>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</si>
  <si>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</si>
  <si>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</si>
  <si>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</si>
  <si>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</si>
  <si>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</si>
  <si>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</si>
  <si>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</si>
  <si>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</si>
  <si>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</si>
  <si>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</si>
  <si>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</si>
  <si>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</si>
  <si>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</si>
  <si>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</si>
  <si>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</si>
  <si>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</si>
  <si>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</si>
  <si>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</si>
  <si>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</si>
  <si>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</si>
  <si>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</si>
  <si>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</si>
  <si>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</si>
  <si>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</si>
  <si>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</si>
  <si>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</si>
  <si>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</si>
  <si>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</si>
  <si>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</si>
  <si>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</si>
  <si>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</si>
  <si>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</si>
  <si>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</si>
  <si>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</si>
  <si>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</si>
  <si>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</si>
  <si>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</si>
  <si>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</si>
  <si>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</si>
  <si>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</si>
  <si>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</si>
  <si>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</si>
  <si>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</si>
  <si>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</si>
  <si>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</si>
  <si>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</si>
  <si>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</si>
  <si>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</si>
  <si>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</si>
  <si>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</si>
  <si>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</si>
  <si>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</si>
  <si>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</si>
  <si>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</si>
  <si>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</si>
  <si>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</si>
  <si>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</si>
  <si>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</si>
  <si>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</si>
  <si>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</si>
  <si>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</si>
  <si>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</si>
  <si>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</si>
  <si>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</si>
  <si>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</si>
  <si>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</si>
  <si>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</si>
  <si>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</si>
  <si>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</si>
  <si>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</si>
  <si>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</si>
  <si>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</si>
  <si>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</si>
  <si>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</si>
  <si>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</si>
  <si>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</si>
  <si>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</si>
  <si>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</si>
  <si>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</si>
  <si>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</si>
  <si>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</si>
  <si>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</si>
  <si>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</si>
  <si>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</si>
  <si>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</si>
  <si>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</si>
  <si>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</si>
  <si>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</si>
  <si>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</si>
  <si>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</si>
  <si>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</si>
  <si>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</si>
  <si>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</si>
  <si>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</si>
  <si>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</si>
  <si>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</si>
  <si>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</si>
  <si>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</si>
  <si>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</si>
  <si>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</si>
  <si>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</si>
  <si>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</si>
  <si>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</si>
  <si>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</si>
  <si>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</si>
  <si>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</si>
  <si>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</si>
  <si>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</si>
  <si>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</si>
  <si>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</si>
  <si>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</si>
  <si>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</si>
  <si>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</si>
  <si>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</si>
  <si>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</si>
  <si>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</si>
  <si>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</si>
  <si>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</si>
  <si>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</si>
  <si>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</si>
  <si>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</si>
  <si>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</si>
  <si>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</si>
  <si>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</si>
  <si>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</si>
  <si>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</si>
  <si>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</si>
  <si>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</si>
  <si>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</si>
  <si>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</si>
  <si>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</si>
  <si>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</si>
  <si>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</si>
  <si>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</si>
  <si>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</si>
  <si>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</si>
  <si>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</si>
  <si>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</si>
  <si>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</si>
  <si>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</si>
  <si>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</si>
  <si>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</si>
  <si>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</si>
  <si>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</si>
  <si>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</si>
  <si>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</si>
  <si>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</si>
  <si>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</si>
  <si>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</si>
  <si>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</si>
  <si>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</si>
  <si>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</si>
  <si>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</si>
  <si>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</si>
  <si>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</si>
  <si>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</si>
  <si>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</si>
  <si>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</si>
  <si>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</si>
  <si>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</si>
  <si>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</si>
  <si>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</si>
  <si>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</si>
  <si>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</si>
  <si>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</si>
  <si>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</si>
  <si>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</si>
  <si>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</si>
  <si>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</si>
  <si>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</si>
  <si>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</si>
  <si>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</si>
  <si>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</si>
  <si>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</si>
  <si>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</si>
  <si>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</si>
  <si>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</si>
  <si>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</si>
  <si>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</si>
  <si>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</si>
  <si>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</si>
  <si>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</si>
  <si>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</si>
  <si>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</si>
  <si>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</si>
  <si>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</si>
  <si>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</si>
  <si>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</si>
  <si>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</si>
  <si>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</si>
  <si>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</si>
  <si>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</si>
  <si>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</si>
  <si>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</si>
  <si>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</si>
  <si>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</si>
  <si>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</si>
  <si>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</si>
  <si>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</si>
  <si>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</si>
  <si>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</si>
  <si>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</si>
  <si>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</si>
  <si>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</si>
  <si>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</si>
  <si>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</si>
  <si>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</si>
  <si>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</si>
  <si>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</si>
  <si>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</si>
  <si>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</si>
  <si>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</si>
  <si>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</si>
  <si>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</si>
  <si>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</si>
  <si>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</si>
  <si>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</si>
  <si>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</si>
  <si>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</si>
  <si>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</si>
  <si>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</si>
  <si>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</si>
  <si>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</si>
  <si>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</si>
  <si>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</si>
  <si>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</si>
  <si>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</si>
  <si>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</si>
  <si>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</si>
  <si>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</si>
  <si>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</si>
  <si>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</si>
  <si>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</si>
  <si>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</si>
  <si>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</si>
  <si>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</si>
  <si>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</si>
  <si>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</si>
  <si>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</si>
  <si>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</si>
  <si>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</si>
  <si>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</si>
  <si>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</si>
  <si>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</si>
  <si>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</si>
  <si>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</si>
  <si>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</si>
  <si>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</si>
  <si>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</si>
  <si>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</si>
  <si>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</si>
  <si>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</si>
  <si>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</si>
  <si>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</si>
  <si>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</si>
  <si>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</si>
  <si>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</si>
  <si>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</si>
  <si>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</si>
  <si>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</si>
  <si>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</si>
  <si>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</si>
  <si>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</si>
  <si>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</si>
  <si>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</si>
  <si>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</si>
  <si>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</si>
  <si>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</si>
  <si>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</si>
  <si>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</si>
  <si>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</si>
  <si>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</si>
  <si>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</si>
  <si>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</si>
  <si>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</si>
  <si>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</si>
  <si>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</si>
  <si>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</si>
  <si>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</si>
  <si>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</si>
  <si>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</si>
  <si>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</si>
  <si>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</si>
  <si>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</si>
  <si>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</si>
  <si>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</si>
  <si>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</si>
  <si>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</si>
  <si>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</si>
  <si>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</si>
  <si>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</si>
  <si>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</si>
  <si>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</si>
  <si>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</si>
  <si>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</si>
  <si>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</si>
  <si>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</si>
  <si>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</si>
  <si>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</si>
  <si>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</si>
  <si>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</si>
  <si>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</si>
  <si>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</si>
  <si>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</si>
  <si>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</si>
  <si>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</si>
  <si>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</si>
  <si>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</si>
  <si>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</si>
  <si>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</si>
  <si>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</si>
  <si>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</si>
  <si>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</si>
  <si>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</si>
  <si>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</si>
  <si>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</si>
  <si>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</si>
  <si>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</si>
  <si>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</si>
  <si>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</si>
  <si>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</si>
  <si>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</si>
  <si>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</si>
  <si>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</si>
  <si>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</si>
  <si>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</si>
  <si>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</si>
  <si>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</si>
  <si>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</si>
  <si>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</si>
  <si>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</si>
  <si>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</si>
  <si>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</si>
  <si>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</si>
  <si>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</si>
  <si>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</si>
  <si>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</si>
  <si>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</si>
  <si>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</si>
  <si>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</si>
  <si>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</si>
  <si>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</si>
  <si>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</si>
  <si>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</si>
  <si>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</si>
  <si>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</si>
  <si>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</si>
  <si>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</si>
  <si>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</si>
  <si>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</si>
  <si>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</si>
  <si>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</si>
  <si>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</si>
  <si>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</si>
  <si>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</si>
  <si>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</si>
  <si>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</si>
  <si>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</si>
  <si>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</si>
  <si>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</si>
  <si>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</si>
  <si>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</si>
  <si>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</si>
  <si>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</si>
  <si>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</si>
  <si>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</si>
  <si>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</si>
  <si>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</si>
  <si>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</si>
  <si>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</si>
  <si>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</si>
  <si>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</si>
  <si>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</si>
  <si>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</si>
  <si>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</si>
  <si>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</si>
  <si>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</si>
  <si>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</si>
  <si>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</si>
  <si>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</si>
  <si>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</si>
  <si>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</si>
  <si>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</si>
  <si>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</si>
  <si>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</si>
  <si>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</si>
  <si>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</si>
  <si>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</si>
  <si>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</si>
  <si>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</si>
  <si>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</si>
  <si>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</si>
  <si>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</si>
  <si>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</si>
  <si>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</si>
  <si>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</si>
  <si>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</si>
  <si>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</si>
  <si>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</si>
  <si>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</si>
  <si>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</si>
  <si>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</si>
  <si>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</si>
  <si>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</si>
  <si>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</si>
  <si>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</si>
  <si>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</si>
  <si>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</si>
  <si>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</si>
  <si>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</si>
  <si>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</si>
  <si>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</si>
  <si>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</si>
  <si>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</si>
  <si>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</si>
  <si>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</si>
  <si>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</si>
  <si>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</si>
  <si>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</si>
  <si>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</si>
  <si>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</si>
  <si>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</si>
  <si>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</si>
  <si>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</si>
  <si>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</si>
  <si>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</si>
  <si>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</si>
  <si>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</si>
  <si>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</si>
  <si>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</si>
  <si>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</si>
  <si>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</si>
  <si>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</si>
  <si>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</si>
  <si>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</si>
  <si>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</si>
  <si>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</si>
  <si>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</si>
  <si>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</si>
  <si>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</si>
  <si>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</si>
  <si>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</si>
  <si>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</si>
  <si>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</si>
  <si>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</si>
  <si>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</si>
  <si>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</si>
  <si>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</si>
  <si>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</si>
  <si>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</si>
  <si>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</si>
  <si>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</si>
  <si>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</si>
  <si>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</si>
  <si>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</si>
  <si>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</si>
  <si>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</si>
  <si>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</si>
  <si>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</si>
  <si>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</si>
  <si>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</si>
  <si>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</si>
  <si>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</si>
  <si>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</si>
  <si>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</si>
  <si>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</si>
  <si>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</si>
  <si>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</si>
  <si>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</si>
  <si>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</si>
  <si>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</si>
  <si>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</si>
  <si>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</si>
  <si>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</si>
  <si>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</si>
  <si>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</si>
  <si>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</si>
  <si>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</si>
  <si>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</si>
  <si>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</si>
  <si>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</si>
  <si>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</si>
  <si>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</si>
  <si>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</si>
  <si>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</si>
  <si>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</si>
  <si>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</si>
  <si>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</si>
  <si>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</si>
  <si>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</si>
  <si>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</si>
  <si>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</si>
  <si>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</si>
  <si>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</si>
  <si>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</si>
  <si>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</si>
  <si>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</si>
  <si>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</si>
  <si>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</si>
  <si>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</si>
  <si>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</si>
  <si>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</si>
  <si>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</si>
  <si>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</si>
  <si>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</si>
  <si>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</si>
  <si>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</si>
  <si>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</si>
  <si>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</si>
  <si>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</si>
  <si>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</si>
  <si>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</si>
  <si>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</si>
  <si>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</si>
  <si>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</si>
  <si>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</si>
  <si>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</si>
  <si>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</si>
  <si>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</si>
  <si>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</si>
  <si>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</si>
  <si>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</si>
  <si>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</si>
  <si>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</si>
  <si>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</si>
  <si>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</si>
  <si>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</si>
  <si>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</si>
  <si>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</si>
  <si>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</si>
  <si>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</si>
  <si>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</si>
  <si>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</si>
  <si>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</si>
  <si>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</si>
  <si>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</si>
  <si>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</si>
  <si>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</si>
  <si>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</si>
  <si>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</si>
  <si>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</si>
  <si>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</si>
  <si>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</si>
  <si>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</si>
  <si>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</si>
  <si>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</si>
  <si>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</si>
  <si>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</si>
  <si>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</si>
  <si>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</si>
  <si>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</si>
  <si>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</si>
  <si>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</si>
  <si>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</si>
  <si>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</si>
  <si>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</si>
  <si>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</si>
  <si>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</si>
  <si>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</si>
  <si>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</si>
  <si>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</si>
  <si>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</si>
  <si>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</si>
  <si>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</si>
  <si>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</si>
  <si>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</si>
  <si>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</si>
  <si>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</si>
  <si>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</si>
  <si>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</si>
  <si>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</si>
  <si>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</si>
  <si>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</si>
  <si>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</si>
  <si>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</si>
  <si>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</si>
  <si>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</si>
  <si>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</si>
  <si>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</si>
  <si>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</si>
  <si>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</si>
  <si>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</si>
  <si>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</si>
  <si>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</si>
  <si>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</si>
  <si>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</si>
  <si>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</si>
  <si>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</si>
  <si>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</si>
  <si>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</si>
  <si>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</si>
  <si>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</si>
  <si>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</si>
  <si>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</si>
  <si>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</si>
  <si>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</si>
  <si>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</si>
  <si>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</si>
  <si>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</si>
  <si>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</si>
  <si>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</si>
  <si>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</si>
  <si>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</si>
  <si>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</si>
  <si>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</si>
  <si>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</si>
  <si>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</si>
  <si>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</si>
  <si>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</si>
  <si>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</si>
  <si>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</si>
  <si>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</si>
  <si>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</si>
  <si>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</si>
  <si>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</si>
  <si>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</si>
  <si>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</si>
  <si>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</si>
  <si>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</si>
  <si>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</si>
  <si>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</si>
  <si>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</si>
  <si>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</si>
  <si>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</si>
  <si>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</si>
  <si>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</si>
  <si>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</si>
  <si>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</si>
  <si>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</si>
  <si>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</si>
  <si>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</si>
  <si>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</si>
  <si>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</si>
  <si>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</si>
  <si>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</si>
  <si>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</si>
  <si>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</si>
  <si>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</si>
  <si>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</si>
  <si>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</si>
  <si>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</si>
  <si>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</si>
  <si>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</si>
  <si>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</si>
  <si>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</si>
  <si>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</si>
  <si>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</si>
  <si>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</si>
  <si>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</si>
  <si>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</si>
  <si>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</si>
  <si>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</si>
  <si>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</si>
  <si>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</si>
  <si>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</si>
  <si>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</si>
  <si>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</si>
  <si>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</si>
  <si>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</si>
  <si>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</si>
  <si>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</si>
  <si>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</si>
  <si>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</si>
  <si>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</si>
  <si>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</si>
  <si>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</si>
  <si>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</si>
  <si>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</si>
  <si>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</si>
  <si>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</si>
  <si>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</si>
  <si>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</si>
  <si>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</si>
  <si>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</si>
  <si>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</si>
  <si>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</si>
  <si>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</si>
  <si>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</si>
  <si>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</si>
  <si>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</si>
  <si>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</si>
  <si>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</si>
  <si>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</si>
  <si>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</si>
  <si>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</si>
  <si>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</si>
  <si>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</si>
  <si>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</si>
  <si>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</si>
  <si>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</si>
  <si>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</si>
  <si>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</si>
  <si>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</si>
  <si>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</si>
  <si>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</si>
  <si>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</si>
  <si>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</si>
  <si>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</si>
  <si>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</si>
  <si>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</si>
  <si>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</si>
  <si>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</si>
  <si>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</si>
  <si>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</si>
  <si>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</si>
  <si>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</si>
  <si>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</si>
  <si>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</si>
  <si>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</si>
  <si>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</si>
  <si>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</si>
  <si>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</si>
  <si>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</si>
  <si>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</si>
  <si>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</si>
  <si>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</si>
  <si>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</si>
  <si>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</si>
  <si>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</si>
  <si>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</si>
  <si>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</si>
  <si>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</si>
  <si>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</si>
  <si>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</si>
  <si>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</si>
  <si>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</si>
  <si>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</si>
  <si>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</si>
  <si>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</si>
  <si>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</si>
  <si>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</si>
  <si>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</si>
  <si>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</si>
  <si>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</si>
  <si>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</si>
  <si>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</si>
  <si>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</si>
  <si>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</si>
  <si>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</si>
  <si>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</si>
  <si>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</si>
  <si>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</si>
  <si>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</si>
  <si>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</si>
  <si>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</si>
  <si>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</si>
  <si>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</si>
  <si>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</si>
  <si>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</si>
  <si>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</si>
  <si>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</si>
  <si>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</si>
  <si>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</si>
  <si>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</si>
  <si>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</si>
  <si>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</si>
  <si>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</si>
  <si>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</si>
  <si>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</si>
  <si>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</si>
  <si>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</si>
  <si>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</si>
  <si>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</si>
  <si>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</si>
  <si>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</si>
  <si>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</si>
  <si>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</si>
  <si>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</si>
  <si>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</si>
  <si>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</si>
  <si>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</si>
  <si>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</si>
  <si>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</si>
  <si>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</si>
  <si>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</si>
  <si>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</si>
  <si>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</si>
  <si>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</si>
  <si>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</si>
  <si>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</si>
  <si>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</si>
  <si>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</si>
  <si>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</si>
  <si>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</si>
  <si>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</si>
  <si>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</si>
  <si>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</si>
  <si>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</si>
  <si>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</si>
  <si>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</si>
  <si>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</si>
  <si>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</si>
  <si>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</si>
  <si>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</si>
  <si>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</si>
  <si>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</si>
  <si>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</si>
  <si>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</si>
  <si>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</si>
  <si>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</si>
  <si>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</si>
  <si>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</si>
  <si>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</si>
  <si>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</si>
  <si>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</si>
  <si>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</si>
  <si>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</si>
  <si>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</si>
  <si>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</si>
  <si>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</si>
  <si>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</si>
  <si>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</si>
  <si>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</si>
  <si>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</si>
  <si>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</si>
  <si>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</si>
  <si>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</si>
  <si>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</si>
  <si>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</si>
  <si>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</si>
  <si>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</si>
  <si>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</si>
  <si>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</si>
  <si>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</si>
  <si>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</si>
  <si>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</si>
  <si>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</si>
  <si>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</si>
  <si>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</si>
  <si>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</si>
  <si>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</si>
  <si>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</si>
  <si>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</si>
  <si>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</si>
  <si>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</si>
  <si>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</si>
  <si>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</si>
  <si>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</si>
  <si>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</si>
  <si>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</si>
  <si>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</si>
  <si>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</si>
  <si>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</si>
  <si>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</si>
  <si>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</si>
  <si>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</si>
  <si>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</si>
  <si>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</si>
  <si>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</si>
  <si>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</si>
  <si>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</si>
  <si>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</si>
  <si>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</si>
  <si>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</si>
  <si>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</si>
  <si>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</si>
  <si>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</si>
  <si>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</si>
  <si>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</si>
  <si>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</si>
  <si>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</si>
  <si>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</si>
  <si>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</si>
  <si>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</si>
  <si>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</si>
  <si>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</si>
  <si>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</si>
  <si>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</si>
  <si>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</si>
  <si>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</si>
  <si>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</si>
  <si>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</si>
  <si>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</si>
  <si>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</si>
  <si>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</si>
  <si>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</si>
  <si>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</si>
  <si>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</si>
  <si>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</si>
  <si>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</si>
  <si>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</si>
  <si>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</si>
  <si>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</si>
  <si>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</si>
  <si>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</si>
  <si>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</si>
  <si>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</si>
  <si>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</si>
  <si>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</si>
  <si>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</si>
  <si>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</si>
  <si>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</si>
  <si>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</si>
  <si>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</si>
  <si>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</si>
  <si>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</si>
  <si>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</si>
  <si>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</si>
  <si>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</si>
  <si>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</si>
  <si>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</si>
  <si>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</si>
  <si>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</si>
  <si>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</si>
  <si>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</si>
  <si>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</si>
  <si>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</si>
  <si>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</si>
  <si>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</si>
  <si>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</si>
  <si>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</si>
  <si>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</si>
  <si>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</si>
  <si>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</si>
  <si>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</si>
  <si>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</si>
  <si>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</si>
  <si>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</si>
  <si>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</si>
  <si>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</si>
  <si>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</si>
  <si>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</si>
  <si>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</si>
  <si>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</si>
  <si>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</si>
  <si>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</si>
  <si>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</si>
  <si>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</si>
  <si>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</si>
  <si>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</si>
  <si>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</si>
  <si>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</si>
  <si>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</si>
  <si>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</si>
  <si>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</si>
  <si>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</si>
  <si>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</si>
  <si>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</si>
  <si>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</si>
  <si>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</si>
  <si>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</si>
  <si>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</si>
  <si>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</si>
  <si>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</si>
  <si>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</si>
  <si>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</si>
  <si>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</si>
  <si>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</si>
  <si>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</si>
  <si>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</si>
  <si>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</si>
  <si>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</si>
  <si>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</si>
  <si>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</si>
  <si>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</si>
  <si>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</si>
  <si>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</si>
  <si>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</si>
  <si>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</si>
  <si>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</si>
  <si>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</si>
  <si>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</si>
  <si>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</si>
  <si>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</si>
  <si>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</si>
  <si>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</si>
  <si>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</si>
  <si>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</si>
  <si>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</si>
  <si>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</si>
  <si>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</si>
  <si>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</si>
  <si>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</si>
  <si>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</si>
  <si>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</si>
  <si>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</si>
  <si>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</si>
  <si>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</si>
  <si>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</si>
  <si>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</si>
  <si>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</si>
  <si>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</si>
  <si>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</si>
  <si>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</si>
  <si>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</si>
  <si>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</si>
  <si>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</si>
  <si>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</si>
  <si>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</si>
  <si>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</si>
  <si>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</si>
  <si>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</si>
  <si>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</si>
  <si>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</si>
  <si>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</si>
  <si>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</si>
  <si>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</si>
  <si>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</si>
  <si>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</si>
  <si>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</si>
  <si>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</si>
  <si>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</si>
  <si>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</si>
  <si>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</si>
  <si>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</si>
  <si>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</si>
  <si>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</si>
  <si>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</si>
  <si>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</si>
  <si>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</si>
  <si>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</si>
  <si>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</si>
  <si>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</si>
  <si>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</si>
  <si>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</si>
  <si>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</si>
  <si>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</si>
  <si>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</si>
  <si>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</si>
  <si>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</si>
  <si>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</si>
  <si>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</si>
  <si>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</si>
  <si>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</si>
  <si>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</si>
  <si>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</si>
  <si>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</si>
  <si>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</si>
  <si>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</si>
  <si>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</si>
  <si>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</si>
  <si>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</si>
  <si>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</si>
  <si>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</si>
  <si>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</si>
  <si>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</si>
  <si>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</si>
  <si>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</si>
  <si>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</si>
  <si>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</si>
  <si>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</si>
  <si>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</si>
  <si>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</si>
  <si>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</si>
  <si>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</si>
  <si>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</si>
  <si>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</si>
  <si>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</si>
  <si>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</si>
  <si>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</si>
  <si>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</si>
  <si>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</si>
  <si>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</si>
  <si>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</si>
  <si>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</si>
  <si>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</si>
  <si>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</si>
  <si>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</si>
  <si>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</si>
  <si>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</si>
  <si>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</si>
  <si>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</si>
  <si>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</si>
  <si>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</si>
  <si>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</si>
  <si>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</si>
  <si>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</si>
  <si>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</si>
  <si>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</si>
  <si>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</si>
  <si>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</si>
  <si>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</si>
  <si>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</si>
  <si>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</si>
  <si>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</si>
  <si>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</si>
  <si>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</si>
  <si>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</si>
  <si>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</si>
  <si>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</si>
  <si>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</si>
  <si>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</si>
  <si>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</si>
  <si>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</si>
  <si>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</si>
  <si>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</si>
  <si>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</si>
  <si>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</si>
  <si>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</si>
  <si>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</si>
  <si>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</si>
  <si>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</si>
  <si>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</si>
  <si>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</si>
  <si>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</si>
  <si>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</si>
  <si>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</si>
  <si>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</si>
  <si>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</si>
  <si>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</si>
  <si>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</si>
  <si>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</si>
  <si>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</si>
  <si>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</si>
  <si>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</si>
  <si>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</si>
  <si>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</si>
  <si>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</si>
  <si>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</si>
  <si>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</si>
  <si>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</si>
  <si>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</si>
  <si>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</si>
  <si>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</si>
  <si>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</si>
  <si>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</si>
  <si>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</si>
  <si>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</si>
  <si>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</si>
  <si>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</si>
  <si>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</si>
  <si>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</si>
  <si>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</si>
  <si>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</si>
  <si>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</si>
  <si>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</si>
  <si>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</si>
  <si>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</si>
  <si>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</si>
  <si>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</si>
  <si>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</si>
  <si>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</si>
  <si>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</si>
  <si>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</si>
  <si>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</si>
  <si>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</si>
  <si>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</si>
  <si>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</si>
  <si>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</si>
  <si>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</si>
  <si>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</si>
  <si>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</si>
  <si>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</si>
  <si>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</si>
  <si>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</si>
  <si>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</si>
  <si>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</si>
  <si>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</si>
  <si>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</si>
  <si>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</si>
  <si>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</si>
  <si>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</si>
  <si>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</si>
  <si>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</si>
  <si>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</si>
  <si>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</si>
  <si>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</si>
  <si>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</si>
  <si>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</si>
  <si>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</si>
  <si>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</si>
  <si>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</si>
  <si>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</si>
  <si>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</si>
  <si>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</si>
  <si>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</si>
  <si>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</si>
  <si>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</si>
  <si>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</si>
  <si>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</si>
  <si>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</si>
  <si>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</si>
  <si>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</si>
  <si>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</si>
  <si>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</si>
  <si>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</si>
  <si>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</si>
  <si>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</si>
  <si>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</si>
  <si>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</si>
  <si>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</si>
  <si>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</si>
  <si>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</si>
  <si>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</si>
  <si>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</si>
  <si>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</si>
  <si>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</si>
  <si>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</si>
  <si>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</si>
  <si>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</si>
  <si>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</si>
  <si>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</si>
  <si>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</si>
  <si>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</si>
  <si>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</si>
  <si>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</si>
  <si>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</si>
  <si>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</si>
  <si>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</si>
  <si>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</si>
  <si>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</si>
  <si>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</si>
  <si>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</si>
  <si>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</si>
  <si>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</si>
  <si>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</si>
  <si>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</si>
  <si>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</si>
  <si>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</si>
  <si>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</si>
  <si>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</si>
  <si>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</si>
  <si>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</si>
  <si>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</si>
  <si>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</si>
  <si>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</si>
  <si>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</si>
  <si>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</si>
  <si>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</si>
  <si>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</si>
  <si>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</si>
  <si>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</si>
  <si>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</si>
  <si>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</si>
  <si>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</si>
  <si>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</si>
  <si>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</si>
  <si>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</si>
  <si>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</si>
  <si>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</si>
  <si>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</si>
  <si>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</si>
  <si>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</si>
  <si>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</si>
  <si>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</si>
  <si>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</si>
  <si>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</si>
  <si>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</si>
  <si>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</si>
  <si>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</si>
  <si>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</si>
  <si>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</si>
  <si>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</si>
  <si>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</si>
  <si>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</si>
  <si>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</si>
  <si>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</si>
  <si>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</si>
  <si>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</si>
  <si>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</si>
  <si>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</si>
  <si>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</si>
  <si>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</si>
  <si>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</si>
  <si>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</si>
  <si>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</si>
  <si>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</si>
  <si>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</si>
  <si>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</si>
  <si>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</si>
  <si>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</si>
  <si>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</si>
  <si>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</si>
  <si>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</si>
  <si>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</si>
  <si>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</si>
  <si>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</si>
  <si>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</si>
  <si>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</si>
  <si>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</si>
  <si>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</si>
  <si>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</si>
  <si>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</si>
  <si>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</si>
  <si>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</si>
  <si>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</si>
  <si>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</si>
  <si>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</si>
  <si>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</si>
  <si>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</si>
  <si>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</si>
  <si>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</si>
  <si>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</si>
  <si>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</si>
  <si>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</si>
  <si>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</si>
  <si>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</si>
  <si>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</si>
  <si>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</si>
  <si>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</si>
  <si>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</si>
  <si>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</si>
  <si>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</si>
  <si>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</si>
  <si>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</si>
  <si>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</si>
  <si>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</si>
  <si>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</si>
  <si>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</si>
  <si>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</si>
  <si>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</si>
  <si>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</si>
  <si>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</si>
  <si>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</si>
  <si>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</si>
  <si>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</si>
  <si>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</si>
  <si>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</si>
  <si>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</si>
  <si>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</si>
  <si>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</si>
  <si>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</si>
  <si>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</si>
  <si>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</si>
  <si>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</si>
  <si>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</si>
  <si>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</si>
  <si>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</si>
  <si>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</si>
  <si>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</si>
  <si>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</si>
  <si>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</si>
  <si>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</si>
  <si>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</si>
  <si>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</si>
  <si>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</si>
  <si>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</si>
  <si>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</si>
  <si>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</si>
  <si>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</si>
  <si>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</si>
  <si>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</si>
  <si>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</si>
  <si>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</si>
  <si>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</si>
  <si>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</si>
  <si>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</si>
  <si>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</si>
  <si>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</si>
  <si>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</si>
  <si>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</si>
  <si>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</si>
  <si>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</si>
  <si>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</si>
  <si>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</si>
  <si>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</si>
  <si>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</si>
  <si>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</si>
  <si>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</si>
  <si>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</si>
  <si>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</si>
  <si>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</si>
  <si>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</si>
  <si>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</si>
  <si>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</si>
  <si>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</si>
  <si>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</si>
  <si>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</si>
  <si>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</si>
  <si>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</si>
  <si>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</si>
  <si>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</si>
  <si>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</si>
  <si>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</si>
  <si>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</si>
  <si>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</si>
  <si>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</si>
  <si>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</si>
  <si>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</si>
  <si>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</si>
  <si>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</si>
  <si>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</si>
  <si>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</si>
  <si>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</si>
  <si>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</si>
  <si>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</si>
  <si>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</si>
  <si>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</si>
  <si>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</si>
  <si>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</si>
  <si>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</si>
  <si>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</si>
  <si>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</si>
  <si>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</si>
  <si>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</si>
  <si>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</si>
  <si>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</si>
  <si>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</si>
  <si>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</si>
  <si>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</si>
  <si>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</si>
  <si>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</si>
  <si>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</si>
  <si>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</si>
  <si>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</si>
  <si>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</si>
  <si>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</si>
  <si>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</si>
  <si>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</si>
  <si>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</si>
  <si>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</si>
  <si>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</si>
  <si>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</si>
  <si>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</si>
  <si>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</si>
  <si>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</si>
  <si>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</si>
  <si>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</si>
  <si>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</si>
  <si>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</si>
  <si>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</si>
  <si>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</si>
  <si>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</si>
  <si>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</si>
  <si>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</si>
  <si>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</si>
  <si>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</si>
  <si>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</si>
  <si>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</si>
  <si>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</si>
  <si>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</si>
  <si>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</si>
  <si>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</si>
  <si>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</si>
  <si>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</si>
  <si>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</si>
  <si>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</si>
  <si>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</si>
  <si>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</si>
  <si>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</si>
  <si>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</si>
  <si>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</si>
  <si>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</si>
  <si>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</si>
  <si>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</si>
  <si>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</si>
  <si>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</si>
  <si>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</si>
  <si>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</si>
  <si>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</si>
  <si>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</si>
  <si>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</si>
  <si>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</si>
  <si>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</si>
  <si>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</si>
  <si>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</si>
  <si>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</si>
  <si>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</si>
  <si>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</si>
  <si>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</si>
  <si>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</si>
  <si>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</si>
  <si>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</si>
  <si>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</si>
  <si>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</si>
  <si>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</si>
  <si>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</si>
  <si>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</si>
  <si>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</si>
  <si>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</si>
  <si>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</si>
  <si>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</si>
  <si>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</si>
  <si>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</si>
  <si>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</si>
  <si>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</si>
  <si>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</si>
  <si>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</si>
  <si>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</si>
  <si>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</si>
  <si>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</si>
  <si>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</si>
  <si>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</si>
  <si>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</si>
  <si>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</si>
  <si>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</si>
  <si>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</si>
  <si>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</si>
  <si>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</si>
  <si>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</si>
  <si>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</si>
  <si>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</si>
  <si>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</si>
  <si>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</si>
  <si>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</si>
  <si>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</si>
  <si>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</si>
  <si>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</si>
  <si>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</si>
  <si>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</si>
  <si>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</si>
  <si>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</si>
  <si>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</si>
  <si>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</si>
  <si>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</si>
  <si>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</si>
  <si>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</si>
  <si>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</si>
  <si>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</si>
  <si>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</si>
  <si>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</si>
  <si>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</si>
  <si>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</si>
  <si>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</si>
  <si>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</si>
  <si>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</si>
  <si>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</si>
  <si>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</si>
  <si>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</si>
  <si>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</si>
  <si>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</si>
  <si>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</si>
  <si>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</si>
  <si>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</si>
  <si>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</si>
  <si>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</si>
  <si>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</si>
  <si>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</si>
  <si>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</si>
  <si>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</si>
  <si>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</si>
  <si>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</si>
  <si>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</si>
  <si>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</si>
  <si>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</si>
  <si>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</si>
  <si>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</si>
  <si>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</si>
  <si>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</si>
  <si>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</si>
  <si>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</si>
  <si>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</si>
  <si>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</si>
  <si>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</si>
  <si>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</si>
  <si>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</si>
  <si>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</si>
  <si>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</si>
  <si>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</si>
  <si>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</si>
  <si>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</si>
  <si>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</si>
  <si>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</si>
  <si>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</si>
  <si>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</si>
  <si>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</si>
  <si>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</si>
  <si>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</si>
  <si>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</si>
  <si>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</si>
  <si>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</si>
  <si>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</si>
  <si>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</si>
  <si>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</si>
  <si>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</si>
  <si>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</si>
  <si>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</si>
  <si>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</si>
  <si>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</si>
  <si>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</si>
  <si>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</si>
  <si>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</si>
  <si>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</si>
  <si>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</si>
  <si>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</si>
  <si>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</si>
  <si>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</si>
  <si>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</si>
  <si>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</si>
  <si>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</si>
  <si>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</si>
  <si>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</si>
  <si>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</si>
  <si>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</si>
  <si>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</si>
  <si>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</si>
  <si>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</si>
  <si>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</si>
  <si>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</si>
  <si>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</si>
  <si>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</si>
  <si>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</si>
  <si>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</si>
  <si>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</si>
  <si>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</si>
  <si>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</si>
  <si>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</si>
  <si>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</si>
  <si>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</si>
  <si>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</si>
  <si>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</si>
  <si>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</si>
  <si>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</si>
  <si>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</si>
  <si>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</si>
  <si>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</si>
  <si>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</si>
  <si>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</si>
  <si>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</si>
  <si>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</si>
  <si>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</si>
  <si>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</si>
  <si>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</si>
  <si>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</si>
  <si>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</si>
  <si>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</si>
  <si>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</si>
  <si>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</si>
  <si>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</si>
  <si>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</si>
  <si>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</si>
  <si>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</si>
  <si>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</si>
  <si>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</si>
  <si>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</si>
  <si>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</si>
  <si>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</si>
  <si>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</si>
  <si>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</si>
  <si>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</si>
  <si>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</si>
  <si>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</si>
  <si>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</si>
  <si>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</si>
  <si>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</si>
  <si>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</si>
  <si>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</si>
  <si>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</si>
  <si>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</si>
  <si>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</si>
  <si>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</si>
  <si>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</si>
  <si>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</si>
  <si>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</si>
  <si>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</si>
  <si>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</si>
  <si>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</si>
  <si>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</si>
  <si>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</si>
  <si>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</si>
  <si>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</si>
  <si>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</si>
  <si>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</si>
  <si>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</si>
  <si>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</si>
  <si>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</si>
  <si>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</si>
  <si>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</si>
  <si>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</si>
  <si>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</si>
  <si>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</si>
  <si>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</si>
  <si>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</si>
  <si>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</si>
  <si>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</si>
  <si>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</si>
  <si>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</si>
  <si>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</si>
  <si>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</si>
  <si>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</si>
  <si>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</si>
  <si>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</si>
  <si>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</si>
  <si>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</si>
  <si>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</si>
  <si>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</si>
  <si>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</si>
  <si>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</si>
  <si>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</si>
  <si>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</si>
  <si>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</si>
  <si>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</si>
  <si>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</si>
  <si>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</si>
  <si>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</si>
  <si>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</si>
  <si>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</si>
  <si>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</si>
  <si>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</si>
  <si>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</si>
  <si>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</si>
  <si>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</si>
  <si>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</si>
  <si>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</si>
  <si>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</si>
  <si>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</si>
  <si>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</si>
  <si>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</si>
  <si>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</si>
  <si>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</si>
  <si>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</si>
  <si>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</si>
  <si>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</si>
  <si>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</si>
  <si>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</si>
  <si>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</si>
  <si>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</si>
  <si>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</si>
  <si>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</si>
  <si>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</si>
  <si>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</si>
  <si>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</si>
  <si>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</si>
  <si>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</si>
  <si>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</si>
  <si>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</si>
  <si>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</si>
  <si>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</si>
  <si>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</si>
  <si>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</si>
  <si>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</si>
  <si>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</si>
  <si>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</si>
  <si>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</si>
  <si>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</si>
  <si>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</si>
  <si>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</si>
  <si>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</si>
  <si>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</si>
  <si>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</si>
  <si>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</si>
  <si>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</si>
  <si>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</si>
  <si>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</si>
  <si>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</si>
  <si>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</si>
  <si>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</si>
  <si>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</si>
  <si>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</si>
  <si>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</si>
  <si>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</si>
  <si>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</si>
  <si>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</si>
  <si>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</si>
  <si>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</si>
  <si>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</si>
  <si>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</si>
  <si>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</si>
  <si>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</si>
  <si>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</si>
  <si>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</si>
  <si>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</si>
  <si>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</si>
  <si>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</si>
  <si>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</si>
  <si>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</si>
  <si>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</si>
  <si>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</si>
  <si>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</si>
  <si>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</si>
  <si>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</si>
  <si>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</si>
  <si>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</si>
  <si>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</si>
  <si>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</si>
  <si>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</si>
  <si>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</si>
  <si>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</si>
  <si>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</si>
  <si>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</si>
  <si>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</si>
  <si>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</si>
  <si>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</si>
  <si>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</si>
  <si>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</si>
  <si>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</si>
  <si>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</si>
  <si>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</si>
  <si>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</si>
  <si>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</si>
  <si>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</si>
  <si>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</si>
  <si>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</si>
  <si>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</si>
  <si>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</si>
  <si>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</si>
  <si>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</si>
  <si>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</si>
  <si>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</si>
  <si>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</si>
  <si>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</si>
  <si>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</si>
  <si>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</si>
  <si>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</si>
  <si>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</si>
  <si>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</si>
  <si>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</si>
  <si>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</si>
  <si>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</si>
  <si>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</si>
  <si>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</si>
  <si>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</si>
  <si>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</si>
  <si>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</si>
  <si>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</si>
  <si>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</si>
  <si>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</si>
  <si>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</si>
  <si>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</si>
  <si>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</si>
  <si>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</si>
  <si>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</si>
  <si>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</si>
  <si>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</si>
  <si>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</si>
  <si>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</si>
  <si>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</si>
  <si>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</si>
  <si>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</si>
  <si>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</si>
  <si>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</si>
  <si>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</si>
  <si>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</si>
  <si>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</si>
  <si>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</si>
  <si>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</si>
  <si>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</si>
  <si>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</si>
  <si>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</si>
  <si>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</si>
  <si>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</si>
  <si>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</si>
  <si>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</si>
  <si>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</si>
  <si>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</si>
  <si>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</si>
  <si>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</si>
  <si>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</si>
  <si>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</si>
  <si>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</si>
  <si>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</si>
  <si>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</si>
  <si>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</si>
  <si>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</si>
  <si>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</si>
  <si>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</si>
  <si>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</si>
  <si>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</si>
  <si>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</si>
  <si>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</si>
  <si>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</si>
  <si>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</si>
  <si>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</si>
  <si>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</si>
  <si>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</si>
  <si>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</si>
  <si>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</si>
  <si>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</si>
  <si>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</si>
  <si>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</si>
  <si>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</si>
  <si>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</si>
  <si>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</si>
  <si>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</si>
  <si>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</si>
  <si>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</si>
  <si>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</si>
  <si>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</si>
  <si>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</si>
  <si>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</si>
  <si>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</si>
  <si>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</si>
  <si>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</si>
  <si>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</si>
  <si>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</si>
  <si>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</si>
  <si>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</si>
  <si>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</si>
  <si>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</si>
  <si>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</si>
  <si>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</si>
  <si>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</si>
  <si>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</si>
  <si>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</si>
  <si>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</si>
  <si>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</si>
  <si>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</si>
  <si>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</si>
  <si>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</si>
  <si>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</si>
  <si>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</si>
  <si>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</si>
  <si>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</si>
  <si>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</si>
  <si>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</si>
  <si>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</si>
  <si>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</si>
  <si>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</si>
  <si>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</si>
  <si>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</si>
  <si>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</si>
  <si>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</si>
  <si>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</si>
  <si>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</si>
  <si>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</si>
  <si>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</si>
  <si>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</si>
  <si>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</si>
  <si>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</si>
  <si>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</si>
  <si>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</si>
  <si>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</si>
  <si>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</si>
  <si>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</si>
  <si>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</si>
  <si>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</si>
  <si>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</si>
  <si>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</si>
  <si>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</si>
  <si>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</si>
  <si>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</si>
  <si>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</si>
  <si>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</si>
  <si>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</si>
  <si>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</si>
  <si>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</si>
  <si>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</si>
  <si>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</si>
  <si>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</si>
  <si>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</si>
  <si>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</si>
  <si>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</si>
  <si>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</si>
  <si>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</si>
  <si>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</si>
  <si>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</si>
  <si>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</si>
  <si>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</si>
  <si>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</si>
  <si>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</si>
  <si>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</si>
  <si>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</si>
  <si>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</si>
  <si>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</si>
  <si>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</si>
  <si>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</si>
  <si>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</si>
  <si>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</si>
  <si>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</si>
  <si>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</si>
  <si>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</si>
  <si>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</si>
  <si>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</si>
  <si>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</si>
  <si>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</si>
  <si>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</si>
  <si>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</si>
  <si>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</si>
  <si>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</si>
  <si>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</si>
  <si>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</si>
  <si>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</si>
  <si>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</si>
  <si>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</si>
  <si>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</si>
  <si>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</si>
  <si>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</si>
  <si>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</si>
  <si>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</si>
  <si>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</si>
  <si>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</si>
  <si>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</si>
  <si>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</si>
  <si>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</si>
  <si>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</si>
  <si>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</si>
  <si>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</si>
  <si>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</si>
  <si>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</si>
  <si>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</si>
  <si>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</si>
  <si>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</si>
  <si>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</si>
  <si>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</si>
  <si>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</si>
  <si>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</si>
  <si>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</si>
  <si>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</si>
  <si>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</si>
  <si>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</si>
  <si>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</si>
  <si>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</si>
  <si>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</si>
  <si>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</si>
  <si>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</si>
  <si>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</si>
  <si>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</si>
  <si>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</si>
  <si>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</si>
  <si>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</si>
  <si>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</si>
  <si>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</si>
  <si>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</si>
  <si>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</si>
  <si>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</si>
  <si>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</si>
  <si>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</si>
  <si>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</si>
  <si>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</si>
  <si>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</si>
  <si>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</si>
  <si>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</si>
  <si>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</si>
  <si>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</si>
  <si>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</si>
  <si>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</si>
  <si>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</si>
  <si>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</si>
  <si>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</si>
  <si>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</si>
  <si>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</si>
  <si>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</si>
  <si>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</si>
  <si>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</si>
  <si>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</si>
  <si>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</si>
  <si>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</si>
  <si>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</si>
  <si>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</si>
  <si>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</si>
  <si>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</si>
  <si>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</si>
  <si>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</si>
  <si>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</si>
  <si>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</si>
  <si>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</si>
  <si>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</si>
  <si>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</si>
  <si>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</si>
  <si>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</si>
  <si>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</si>
  <si>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</si>
  <si>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</si>
  <si>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</si>
  <si>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</si>
  <si>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</si>
  <si>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</si>
  <si>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</si>
  <si>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</si>
  <si>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</si>
  <si>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</si>
  <si>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</si>
  <si>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</si>
  <si>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</si>
  <si>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</si>
  <si>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</si>
  <si>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</si>
  <si>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</si>
  <si>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</si>
  <si>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</si>
  <si>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</si>
  <si>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</si>
  <si>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</si>
  <si>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</si>
  <si>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</si>
  <si>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</si>
  <si>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</si>
  <si>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</si>
  <si>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</si>
  <si>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</si>
  <si>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</si>
  <si>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</si>
  <si>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</si>
  <si>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</si>
  <si>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</si>
  <si>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</si>
  <si>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</si>
  <si>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</si>
  <si>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</si>
  <si>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</si>
  <si>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</si>
  <si>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</si>
  <si>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</si>
  <si>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</si>
  <si>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</si>
  <si>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</si>
  <si>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</si>
  <si>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</si>
  <si>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</si>
  <si>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</si>
  <si>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</si>
  <si>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</si>
  <si>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</si>
  <si>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</si>
  <si>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</si>
  <si>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</si>
  <si>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</si>
  <si>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</si>
  <si>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</si>
  <si>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</si>
  <si>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</si>
  <si>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</si>
  <si>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</si>
  <si>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</si>
  <si>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</si>
  <si>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</si>
  <si>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</si>
  <si>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</si>
  <si>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</si>
  <si>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</si>
  <si>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</si>
  <si>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</si>
  <si>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</si>
  <si>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</si>
  <si>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</si>
  <si>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</si>
  <si>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</si>
  <si>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</si>
  <si>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</si>
  <si>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</si>
  <si>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</si>
  <si>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</si>
  <si>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</si>
  <si>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</si>
  <si>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</si>
  <si>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</si>
  <si>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</si>
  <si>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</si>
  <si>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</si>
  <si>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</si>
  <si>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</si>
  <si>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</si>
  <si>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</si>
  <si>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</si>
  <si>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</si>
  <si>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</si>
  <si>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</si>
  <si>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</si>
  <si>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</si>
  <si>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</si>
  <si>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</si>
  <si>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</si>
  <si>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</si>
  <si>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</si>
  <si>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</si>
  <si>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</si>
  <si>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</si>
  <si>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</si>
  <si>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</si>
  <si>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</si>
  <si>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</si>
  <si>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</si>
  <si>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</si>
  <si>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</si>
  <si>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</si>
  <si>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</si>
  <si>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</si>
  <si>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</si>
  <si>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</si>
  <si>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</si>
  <si>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</si>
  <si>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</si>
  <si>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</si>
  <si>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</si>
  <si>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</si>
  <si>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</si>
  <si>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</si>
  <si>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</si>
  <si>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</si>
  <si>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</si>
  <si>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</si>
  <si>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</si>
  <si>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</si>
  <si>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</si>
  <si>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</si>
  <si>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</si>
  <si>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</si>
  <si>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</si>
  <si>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</si>
  <si>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</si>
  <si>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</si>
  <si>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</si>
  <si>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</si>
  <si>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</si>
  <si>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</si>
  <si>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</si>
  <si>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</si>
  <si>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</si>
  <si>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</si>
  <si>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</si>
  <si>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</si>
  <si>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</si>
  <si>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</si>
  <si>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</si>
  <si>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</si>
  <si>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</si>
  <si>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</si>
  <si>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</si>
  <si>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</si>
  <si>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</si>
  <si>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</si>
  <si>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</si>
  <si>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</si>
  <si>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</si>
  <si>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</si>
  <si>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</si>
  <si>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</si>
  <si>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</si>
  <si>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</si>
  <si>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</si>
  <si>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</si>
  <si>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</si>
  <si>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</si>
  <si>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</si>
  <si>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</si>
  <si>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</si>
  <si>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</si>
  <si>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</si>
  <si>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</si>
  <si>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</si>
  <si>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</si>
  <si>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</si>
  <si>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</si>
  <si>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</si>
  <si>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</si>
  <si>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</si>
  <si>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</si>
  <si>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</si>
  <si>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</si>
  <si>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</si>
  <si>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</si>
  <si>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</si>
  <si>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</si>
  <si>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</si>
  <si>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</si>
  <si>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</si>
  <si>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</si>
  <si>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</si>
  <si>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</si>
  <si>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</si>
  <si>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</si>
  <si>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</si>
  <si>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</si>
  <si>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</si>
  <si>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</si>
  <si>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</si>
  <si>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</si>
  <si>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</si>
  <si>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</si>
  <si>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</si>
  <si>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</si>
  <si>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</si>
  <si>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</si>
  <si>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</si>
  <si>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</si>
  <si>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</si>
  <si>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</si>
  <si>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</si>
  <si>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</si>
  <si>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</si>
  <si>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</si>
  <si>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</si>
  <si>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</si>
  <si>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</si>
  <si>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</si>
  <si>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</si>
  <si>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</si>
  <si>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</si>
  <si>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</si>
  <si>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</si>
  <si>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</si>
  <si>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</si>
  <si>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</si>
  <si>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</si>
  <si>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</si>
  <si>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</si>
  <si>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</si>
  <si>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</si>
  <si>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</si>
  <si>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</si>
  <si>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</si>
  <si>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</si>
  <si>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</si>
  <si>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</si>
  <si>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</si>
  <si>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</si>
  <si>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</si>
  <si>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</si>
  <si>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</si>
  <si>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</si>
  <si>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</si>
  <si>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</si>
  <si>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</si>
  <si>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</si>
  <si>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</si>
  <si>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</si>
  <si>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</si>
  <si>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</si>
  <si>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</si>
  <si>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</si>
  <si>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</si>
  <si>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</si>
  <si>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</si>
  <si>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</si>
  <si>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</si>
  <si>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</si>
  <si>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</si>
  <si>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</si>
  <si>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</si>
  <si>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</si>
  <si>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</si>
  <si>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</si>
  <si>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</si>
  <si>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</si>
  <si>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</si>
  <si>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</si>
  <si>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</si>
  <si>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</si>
  <si>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</si>
  <si>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</si>
  <si>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</si>
  <si>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</si>
  <si>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</si>
  <si>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</si>
  <si>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</si>
  <si>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</si>
  <si>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</si>
  <si>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</si>
  <si>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</si>
  <si>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</si>
  <si>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</si>
  <si>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</si>
  <si>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</si>
  <si>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</si>
  <si>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</si>
  <si>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</si>
  <si>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</si>
  <si>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</si>
  <si>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</si>
  <si>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</si>
  <si>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</si>
  <si>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</si>
  <si>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</si>
  <si>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</si>
  <si>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</si>
  <si>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</si>
  <si>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</si>
  <si>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</si>
  <si>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</si>
  <si>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</si>
  <si>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</si>
  <si>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</si>
  <si>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</si>
  <si>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</si>
  <si>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</si>
  <si>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</si>
  <si>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</si>
  <si>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</si>
  <si>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</si>
  <si>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</si>
  <si>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</si>
  <si>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</si>
  <si>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</si>
  <si>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</si>
  <si>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</si>
  <si>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</si>
  <si>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</si>
  <si>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</si>
  <si>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</si>
  <si>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</si>
  <si>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</si>
  <si>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</si>
  <si>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</si>
  <si>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</si>
  <si>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</si>
  <si>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</si>
  <si>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</si>
  <si>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</si>
  <si>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</si>
  <si>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</si>
  <si>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</si>
  <si>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</si>
  <si>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</si>
  <si>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</si>
  <si>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</si>
  <si>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</si>
  <si>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</si>
  <si>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</si>
  <si>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</si>
  <si>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</si>
  <si>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</si>
  <si>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</si>
  <si>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</si>
  <si>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</si>
  <si>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</si>
  <si>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</si>
  <si>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</si>
  <si>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</si>
  <si>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</si>
  <si>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</si>
  <si>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</si>
  <si>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</si>
  <si>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</si>
  <si>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</si>
  <si>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</si>
  <si>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</si>
  <si>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</si>
  <si>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</si>
  <si>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</si>
  <si>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</si>
  <si>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</si>
  <si>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</si>
  <si>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</si>
  <si>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</si>
  <si>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</si>
  <si>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</si>
  <si>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</si>
  <si>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</si>
  <si>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</si>
  <si>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</si>
  <si>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</si>
  <si>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</si>
  <si>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</si>
  <si>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</si>
  <si>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</si>
  <si>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</si>
  <si>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</si>
  <si>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</si>
  <si>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</si>
  <si>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</si>
  <si>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</si>
  <si>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</si>
  <si>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</si>
  <si>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</si>
  <si>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</si>
  <si>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</si>
  <si>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</si>
  <si>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</si>
  <si>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</si>
  <si>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</si>
  <si>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</si>
  <si>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</si>
  <si>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</si>
  <si>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</si>
  <si>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</si>
  <si>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</si>
  <si>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</si>
  <si>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</si>
  <si>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</si>
  <si>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</si>
  <si>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</si>
  <si>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</si>
  <si>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</si>
  <si>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</si>
  <si>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</si>
  <si>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</si>
  <si>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</si>
  <si>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</si>
  <si>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</si>
  <si>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</si>
  <si>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</si>
  <si>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</si>
  <si>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</si>
  <si>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</si>
  <si>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</si>
  <si>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</si>
  <si>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</si>
  <si>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</si>
  <si>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</si>
  <si>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</si>
  <si>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</si>
  <si>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</si>
  <si>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</si>
  <si>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</si>
  <si>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</si>
  <si>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</si>
  <si>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</si>
  <si>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</si>
  <si>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</si>
  <si>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</si>
  <si>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</si>
  <si>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</si>
  <si>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</si>
  <si>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</si>
  <si>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</si>
  <si>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</si>
  <si>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</si>
  <si>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</si>
  <si>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</si>
  <si>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</si>
  <si>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</si>
  <si>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</si>
  <si>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</si>
  <si>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</si>
  <si>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</si>
  <si>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</si>
  <si>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</si>
  <si>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</si>
  <si>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</si>
  <si>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</si>
  <si>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</si>
  <si>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</si>
  <si>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</si>
  <si>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</si>
  <si>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</si>
  <si>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</si>
  <si>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</si>
  <si>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</si>
  <si>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</si>
  <si>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</si>
  <si>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</si>
  <si>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</si>
  <si>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</si>
  <si>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</si>
  <si>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</si>
  <si>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</si>
  <si>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</si>
  <si>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</si>
  <si>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</si>
  <si>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</si>
  <si>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</si>
  <si>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</si>
  <si>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</si>
  <si>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</si>
  <si>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</si>
  <si>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</si>
  <si>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</si>
  <si>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</si>
  <si>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</si>
  <si>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</si>
  <si>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</si>
  <si>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</si>
  <si>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</si>
  <si>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</si>
  <si>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</si>
  <si>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</si>
  <si>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</si>
  <si>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</si>
  <si>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</si>
  <si>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</si>
  <si>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</si>
  <si>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</si>
  <si>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</si>
  <si>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</si>
  <si>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</si>
  <si>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</si>
  <si>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</si>
  <si>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</si>
  <si>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</si>
  <si>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</si>
  <si>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</si>
  <si>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</si>
  <si>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</si>
  <si>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</si>
  <si>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</si>
  <si>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</si>
  <si>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</si>
  <si>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</si>
  <si>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</si>
  <si>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</si>
  <si>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</si>
  <si>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</si>
  <si>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</si>
  <si>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</si>
  <si>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</si>
  <si>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</si>
  <si>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</si>
  <si>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</si>
  <si>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</si>
  <si>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</si>
  <si>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</si>
  <si>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</si>
  <si>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</si>
  <si>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</si>
  <si>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</si>
  <si>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</si>
  <si>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</si>
  <si>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</si>
  <si>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</si>
  <si>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</si>
  <si>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</si>
  <si>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</si>
  <si>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</si>
  <si>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</si>
  <si>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</si>
  <si>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</si>
  <si>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</si>
  <si>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</si>
  <si>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</si>
  <si>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</si>
  <si>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</si>
  <si>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</si>
  <si>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</si>
  <si>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</si>
  <si>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</si>
  <si>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</si>
  <si>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</si>
  <si>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</si>
  <si>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</si>
  <si>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</si>
  <si>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</si>
  <si>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</si>
  <si>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</si>
  <si>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</si>
  <si>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</si>
  <si>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</si>
  <si>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</si>
  <si>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</si>
  <si>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</si>
  <si>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</si>
  <si>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</si>
  <si>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</si>
  <si>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</si>
  <si>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</si>
  <si>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</si>
  <si>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</si>
  <si>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</si>
  <si>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</si>
  <si>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</si>
  <si>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</si>
  <si>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</si>
  <si>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</si>
  <si>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</si>
  <si>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</si>
  <si>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</si>
  <si>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</si>
  <si>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</si>
  <si>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</si>
  <si>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</si>
  <si>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</si>
  <si>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</si>
  <si>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</si>
  <si>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</si>
  <si>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</si>
  <si>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</si>
  <si>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</si>
  <si>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</si>
  <si>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</si>
  <si>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</si>
  <si>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</si>
  <si>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</si>
  <si>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</si>
  <si>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</si>
  <si>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</si>
  <si>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</si>
  <si>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</si>
  <si>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</si>
  <si>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</si>
  <si>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</si>
  <si>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</si>
  <si>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</si>
  <si>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</si>
  <si>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</si>
  <si>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</si>
  <si>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</si>
  <si>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</si>
  <si>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</si>
  <si>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</si>
  <si>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</si>
  <si>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</si>
  <si>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</si>
  <si>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</si>
  <si>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</si>
  <si>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</si>
  <si>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</si>
  <si>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</si>
  <si>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</si>
  <si>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</si>
  <si>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</si>
  <si>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</si>
  <si>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</si>
  <si>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</si>
  <si>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</si>
  <si>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</si>
  <si>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</si>
  <si>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</si>
  <si>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</si>
  <si>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</si>
  <si>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</si>
  <si>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</si>
  <si>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</si>
  <si>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</si>
  <si>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</si>
  <si>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</si>
  <si>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</si>
  <si>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</si>
  <si>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</si>
  <si>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</si>
  <si>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</si>
  <si>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</si>
  <si>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</si>
  <si>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</si>
  <si>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</si>
  <si>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</si>
  <si>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</si>
  <si>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</si>
  <si>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</si>
  <si>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</si>
  <si>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</si>
  <si>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</si>
  <si>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</si>
  <si>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</si>
  <si>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</si>
  <si>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</si>
  <si>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</si>
  <si>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</si>
  <si>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</si>
  <si>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</si>
  <si>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</si>
  <si>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</si>
  <si>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</si>
  <si>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</si>
  <si>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</si>
  <si>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</si>
  <si>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</si>
  <si>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</si>
  <si>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</si>
  <si>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</si>
  <si>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</si>
  <si>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</si>
  <si>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</si>
  <si>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</si>
  <si>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</si>
  <si>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</si>
  <si>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</si>
  <si>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</si>
  <si>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</si>
  <si>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</si>
  <si>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</si>
  <si>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</si>
  <si>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</si>
  <si>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</si>
  <si>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</si>
  <si>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</si>
  <si>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</si>
  <si>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</si>
  <si>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</si>
  <si>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</si>
  <si>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</si>
  <si>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</si>
  <si>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</si>
  <si>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</si>
  <si>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</si>
  <si>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</si>
  <si>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</si>
  <si>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</si>
  <si>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</si>
  <si>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</si>
  <si>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</si>
  <si>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</si>
  <si>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</si>
  <si>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</si>
  <si>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</si>
  <si>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</si>
  <si>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</si>
  <si>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</si>
  <si>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</si>
  <si>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</si>
  <si>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</si>
  <si>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</si>
  <si>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</si>
  <si>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</si>
  <si>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</si>
  <si>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</si>
  <si>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</si>
  <si>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</si>
  <si>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</si>
  <si>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</si>
  <si>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</si>
  <si>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</si>
  <si>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</si>
  <si>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</si>
  <si>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</si>
  <si>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</si>
  <si>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</si>
  <si>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</si>
  <si>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</si>
  <si>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</si>
  <si>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</si>
  <si>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</si>
  <si>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</si>
  <si>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</si>
  <si>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</si>
  <si>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</si>
  <si>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</si>
  <si>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</si>
  <si>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</si>
  <si>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</si>
  <si>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</si>
  <si>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</si>
  <si>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</si>
  <si>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</si>
  <si>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</si>
  <si>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</si>
  <si>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</si>
  <si>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</si>
  <si>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</si>
  <si>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</si>
  <si>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</si>
  <si>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</si>
  <si>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</si>
  <si>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</si>
  <si>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</si>
  <si>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</si>
  <si>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</si>
  <si>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</si>
  <si>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</si>
  <si>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</si>
  <si>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</si>
  <si>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</si>
  <si>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</si>
  <si>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</si>
  <si>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</si>
  <si>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</si>
  <si>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</si>
  <si>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</si>
  <si>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</si>
  <si>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</si>
  <si>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</si>
  <si>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</si>
  <si>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</si>
  <si>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</si>
  <si>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</si>
  <si>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</si>
  <si>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</si>
  <si>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</si>
  <si>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</si>
  <si>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</si>
  <si>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</si>
  <si>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</si>
  <si>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</si>
  <si>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</si>
  <si>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</si>
  <si>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</si>
  <si>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</si>
  <si>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</si>
  <si>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</si>
  <si>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</si>
  <si>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</si>
  <si>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</si>
  <si>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</si>
  <si>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</si>
  <si>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</si>
  <si>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</si>
  <si>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</si>
  <si>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</si>
  <si>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</si>
  <si>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</si>
  <si>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</si>
  <si>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</si>
  <si>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</si>
  <si>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</si>
  <si>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</si>
  <si>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</si>
  <si>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</si>
  <si>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</si>
  <si>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</si>
  <si>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</si>
  <si>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</si>
  <si>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</si>
  <si>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</si>
  <si>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</si>
  <si>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</si>
  <si>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</si>
  <si>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</si>
  <si>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</si>
  <si>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</si>
  <si>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</si>
  <si>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</si>
  <si>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</si>
  <si>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</si>
  <si>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</si>
  <si>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</si>
  <si>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</si>
  <si>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</si>
  <si>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</si>
  <si>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</si>
  <si>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</si>
  <si>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</si>
  <si>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</si>
  <si>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</si>
  <si>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</si>
  <si>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</si>
  <si>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</si>
  <si>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</si>
  <si>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</si>
  <si>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</si>
  <si>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</si>
  <si>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</si>
  <si>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</si>
  <si>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</si>
  <si>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</si>
  <si>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</si>
  <si>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</si>
  <si>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</si>
  <si>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</si>
  <si>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</si>
  <si>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</si>
  <si>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</si>
  <si>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</si>
  <si>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</si>
  <si>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</si>
  <si>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</si>
  <si>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</si>
  <si>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</si>
  <si>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</si>
  <si>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</si>
  <si>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</si>
  <si>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</si>
  <si>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</si>
  <si>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</si>
  <si>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</si>
  <si>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</si>
  <si>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</si>
  <si>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</si>
  <si>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</si>
  <si>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</si>
  <si>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</si>
  <si>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</si>
  <si>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</si>
  <si>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</si>
  <si>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</si>
  <si>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</si>
  <si>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</si>
  <si>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</si>
  <si>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</si>
  <si>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</si>
  <si>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</si>
  <si>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</si>
  <si>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</si>
  <si>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</si>
  <si>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</si>
  <si>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</si>
  <si>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</si>
  <si>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</si>
  <si>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</si>
  <si>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</si>
  <si>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</si>
  <si>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</si>
  <si>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</si>
  <si>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</si>
  <si>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</si>
  <si>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</si>
  <si>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</si>
  <si>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</si>
  <si>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</si>
  <si>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</si>
  <si>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</si>
  <si>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</si>
  <si>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</si>
  <si>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</si>
  <si>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</si>
  <si>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</si>
  <si>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</si>
  <si>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</si>
  <si>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</si>
  <si>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</si>
  <si>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</si>
  <si>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</si>
  <si>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</si>
  <si>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</si>
  <si>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</si>
  <si>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</si>
  <si>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</si>
  <si>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</si>
  <si>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</si>
  <si>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</si>
  <si>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</si>
  <si>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</si>
  <si>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</si>
  <si>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</si>
  <si>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</si>
  <si>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</si>
  <si>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</si>
  <si>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</si>
  <si>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</si>
  <si>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</si>
  <si>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</si>
  <si>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</si>
  <si>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</si>
  <si>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</si>
  <si>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</si>
  <si>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</si>
  <si>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</si>
  <si>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</si>
  <si>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</si>
  <si>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</si>
  <si>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</si>
  <si>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</si>
  <si>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</si>
  <si>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</si>
  <si>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</si>
  <si>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</si>
  <si>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</si>
  <si>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</si>
  <si>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</si>
  <si>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</si>
  <si>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</si>
  <si>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</si>
  <si>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</si>
  <si>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</si>
  <si>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</si>
  <si>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</si>
  <si>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</si>
  <si>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</si>
  <si>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</si>
  <si>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</si>
  <si>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</si>
  <si>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</si>
  <si>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</si>
  <si>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</si>
  <si>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</si>
  <si>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</si>
  <si>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</si>
  <si>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</si>
  <si>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</si>
  <si>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</si>
  <si>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</si>
  <si>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</si>
  <si>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</si>
  <si>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</si>
  <si>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</si>
  <si>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</si>
  <si>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</si>
  <si>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</si>
  <si>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</si>
  <si>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</si>
  <si>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</si>
  <si>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</si>
  <si>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</si>
  <si>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</si>
  <si>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</si>
  <si>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</si>
  <si>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</si>
  <si>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</si>
  <si>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</si>
  <si>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</si>
  <si>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</si>
  <si>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</si>
  <si>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</si>
  <si>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</si>
  <si>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</si>
  <si>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</si>
  <si>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</si>
  <si>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</si>
  <si>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</si>
  <si>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</si>
  <si>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</si>
  <si>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</si>
  <si>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</si>
  <si>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</si>
  <si>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</si>
  <si>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</si>
  <si>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</si>
  <si>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</si>
  <si>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</si>
  <si>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</si>
  <si>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</si>
  <si>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</si>
  <si>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</si>
  <si>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</si>
  <si>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</si>
  <si>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</si>
  <si>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</si>
  <si>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</si>
  <si>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</si>
  <si>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</si>
  <si>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</si>
  <si>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</si>
  <si>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</si>
  <si>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</si>
  <si>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</si>
  <si>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</si>
  <si>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</si>
  <si>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</si>
  <si>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</si>
  <si>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</si>
  <si>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</si>
  <si>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</si>
  <si>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</si>
  <si>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</si>
  <si>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</si>
  <si>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</si>
  <si>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</si>
  <si>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</si>
  <si>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</si>
  <si>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</si>
  <si>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</si>
  <si>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</si>
  <si>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</si>
  <si>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</si>
  <si>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</si>
  <si>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</si>
  <si>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</si>
  <si>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</si>
  <si>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</si>
  <si>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</si>
  <si>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</si>
  <si>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</si>
  <si>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</si>
  <si>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</si>
  <si>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</si>
  <si>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</si>
  <si>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</si>
  <si>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</si>
  <si>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</si>
  <si>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</si>
  <si>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</si>
  <si>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</si>
  <si>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</si>
  <si>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</si>
  <si>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</si>
  <si>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</si>
  <si>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</si>
  <si>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</si>
  <si>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</si>
  <si>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</si>
  <si>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</si>
  <si>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</si>
  <si>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</si>
  <si>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</si>
  <si>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</si>
  <si>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</si>
  <si>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</si>
  <si>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</si>
  <si>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</si>
  <si>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</si>
  <si>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</si>
  <si>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</si>
  <si>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</si>
  <si>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</si>
  <si>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</si>
  <si>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</si>
  <si>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</si>
  <si>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</si>
  <si>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</si>
  <si>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</si>
  <si>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</si>
  <si>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</si>
  <si>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</si>
  <si>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</si>
  <si>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</si>
  <si>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</si>
  <si>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</si>
  <si>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</si>
  <si>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</si>
  <si>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</si>
  <si>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</si>
  <si>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</si>
  <si>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</si>
  <si>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</si>
  <si>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</si>
  <si>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</si>
  <si>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</si>
  <si>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</si>
  <si>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</si>
  <si>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</si>
  <si>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</si>
  <si>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</si>
  <si>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</si>
  <si>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</si>
  <si>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</si>
  <si>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</si>
  <si>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</si>
  <si>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</si>
  <si>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</si>
  <si>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</si>
  <si>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</si>
  <si>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</si>
  <si>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</si>
  <si>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</si>
  <si>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</si>
  <si>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</si>
  <si>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</si>
  <si>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</si>
  <si>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</si>
  <si>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</si>
  <si>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</si>
  <si>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</si>
  <si>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</si>
  <si>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</si>
  <si>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</si>
  <si>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</si>
  <si>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</si>
  <si>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</si>
  <si>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</si>
  <si>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</si>
  <si>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</si>
  <si>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</si>
  <si>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</si>
  <si>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</si>
  <si>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</si>
  <si>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</si>
  <si>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</si>
  <si>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</si>
  <si>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</si>
  <si>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</si>
  <si>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</si>
  <si>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</si>
  <si>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</si>
  <si>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</si>
  <si>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</si>
  <si>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</si>
  <si>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</si>
  <si>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</si>
  <si>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</si>
  <si>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</si>
  <si>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</si>
  <si>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</si>
  <si>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</si>
  <si>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</si>
  <si>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</si>
  <si>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</si>
  <si>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</si>
  <si>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</si>
  <si>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</si>
  <si>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</si>
  <si>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</si>
  <si>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</si>
  <si>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</si>
  <si>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</si>
  <si>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</si>
  <si>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</si>
  <si>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</si>
  <si>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</si>
  <si>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</si>
  <si>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</si>
  <si>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</si>
  <si>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</si>
  <si>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</si>
  <si>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</si>
  <si>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</si>
  <si>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</si>
  <si>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</si>
  <si>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</si>
  <si>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</si>
  <si>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</si>
  <si>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</si>
  <si>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</si>
  <si>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</si>
  <si>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</si>
  <si>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</si>
  <si>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</si>
  <si>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</si>
  <si>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</si>
  <si>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</si>
  <si>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</si>
  <si>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</si>
  <si>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</si>
  <si>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</si>
  <si>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</si>
  <si>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</si>
  <si>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</si>
  <si>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</si>
  <si>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</si>
  <si>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</si>
  <si>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</si>
  <si>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</si>
  <si>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</si>
  <si>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</si>
  <si>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</si>
  <si>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</si>
  <si>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</si>
  <si>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</si>
  <si>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</si>
  <si>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</si>
  <si>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</si>
  <si>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</si>
  <si>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</si>
  <si>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</si>
  <si>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</si>
  <si>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</si>
  <si>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</si>
  <si>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</si>
  <si>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</si>
  <si>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</si>
  <si>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</si>
  <si>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</si>
  <si>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</si>
  <si>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</si>
  <si>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</si>
  <si>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</si>
  <si>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</si>
  <si>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</si>
  <si>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</si>
  <si>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</si>
  <si>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</si>
  <si>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</si>
  <si>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</si>
  <si>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</si>
  <si>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</si>
  <si>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</si>
  <si>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</si>
  <si>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</si>
  <si>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</si>
  <si>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</si>
  <si>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</si>
  <si>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</si>
  <si>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</si>
  <si>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</si>
  <si>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</si>
  <si>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</si>
  <si>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</si>
  <si>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</si>
  <si>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</si>
  <si>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</si>
  <si>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</si>
  <si>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</si>
  <si>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</si>
  <si>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</si>
  <si>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</si>
  <si>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</si>
  <si>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</si>
  <si>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</si>
  <si>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</si>
  <si>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</si>
  <si>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</si>
  <si>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</si>
  <si>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</si>
  <si>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</si>
  <si>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</si>
  <si>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</si>
  <si>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</si>
  <si>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</si>
  <si>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</si>
  <si>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</si>
  <si>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</si>
  <si>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</si>
  <si>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</si>
  <si>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</si>
  <si>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</si>
  <si>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</si>
  <si>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</si>
  <si>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</si>
  <si>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</si>
  <si>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</si>
  <si>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</si>
  <si>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</si>
  <si>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</si>
  <si>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</si>
  <si>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</si>
  <si>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</si>
  <si>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</si>
  <si>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</si>
  <si>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</si>
  <si>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</si>
  <si>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</si>
  <si>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</si>
  <si>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</si>
  <si>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</si>
  <si>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</si>
  <si>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</si>
  <si>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</si>
  <si>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</si>
  <si>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</si>
  <si>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</si>
  <si>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</si>
  <si>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</si>
  <si>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</si>
  <si>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</si>
  <si>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</si>
  <si>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</si>
  <si>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</si>
  <si>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</si>
  <si>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</si>
  <si>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</si>
  <si>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</si>
  <si>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</si>
  <si>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</si>
  <si>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</si>
  <si>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</si>
  <si>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</si>
  <si>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</si>
  <si>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</si>
  <si>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</si>
  <si>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</si>
  <si>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</si>
  <si>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</si>
  <si>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</si>
  <si>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</si>
  <si>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</si>
  <si>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</si>
  <si>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</si>
  <si>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</si>
  <si>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</si>
  <si>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</si>
  <si>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</si>
  <si>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</si>
  <si>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</si>
  <si>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</si>
  <si>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</si>
  <si>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</si>
  <si>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</si>
  <si>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</si>
  <si>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</si>
  <si>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</si>
  <si>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</si>
  <si>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</si>
  <si>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</si>
  <si>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</si>
  <si>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</si>
  <si>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</si>
  <si>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</si>
  <si>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</si>
  <si>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</si>
  <si>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</si>
  <si>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</si>
  <si>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</si>
  <si>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</si>
  <si>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</si>
  <si>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</si>
  <si>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</si>
  <si>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</si>
  <si>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</si>
  <si>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</si>
  <si>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</si>
  <si>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</si>
  <si>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</si>
  <si>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</si>
  <si>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</si>
  <si>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</si>
  <si>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</si>
  <si>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</si>
  <si>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</si>
  <si>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</si>
  <si>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</si>
  <si>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</si>
  <si>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</si>
  <si>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</si>
  <si>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</si>
  <si>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</si>
  <si>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</si>
  <si>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</si>
  <si>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</si>
  <si>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</si>
  <si>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</si>
  <si>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</si>
  <si>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</si>
  <si>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</si>
  <si>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</si>
  <si>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</si>
  <si>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</si>
  <si>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</si>
  <si>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</si>
  <si>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</si>
  <si>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</si>
  <si>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</si>
  <si>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</si>
  <si>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</si>
  <si>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</si>
  <si>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</si>
  <si>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</si>
  <si>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</si>
  <si>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</si>
  <si>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</si>
  <si>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</si>
  <si>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</si>
  <si>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</si>
  <si>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</si>
  <si>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</si>
  <si>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</si>
  <si>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</si>
  <si>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</si>
  <si>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</si>
  <si>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</si>
  <si>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</si>
  <si>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</si>
  <si>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</si>
  <si>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</si>
  <si>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</si>
  <si>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</si>
  <si>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</si>
  <si>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</si>
  <si>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</si>
  <si>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</si>
  <si>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</si>
  <si>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</si>
  <si>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</si>
  <si>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</si>
  <si>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</si>
  <si>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</si>
  <si>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</si>
  <si>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</si>
  <si>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</si>
  <si>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</si>
  <si>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</si>
  <si>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</si>
  <si>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</si>
  <si>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</si>
  <si>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</si>
  <si>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</si>
  <si>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</si>
  <si>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</si>
  <si>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</si>
  <si>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</si>
  <si>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</si>
  <si>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</si>
  <si>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</si>
  <si>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</si>
  <si>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</si>
  <si>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</si>
  <si>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</si>
  <si>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</si>
  <si>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</si>
  <si>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</si>
  <si>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</si>
  <si>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</si>
  <si>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</si>
  <si>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</si>
  <si>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</si>
  <si>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</si>
  <si>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</si>
  <si>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</si>
  <si>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</si>
  <si>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</si>
  <si>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</si>
  <si>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</si>
  <si>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</si>
  <si>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</si>
  <si>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</si>
  <si>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</si>
  <si>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</si>
  <si>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</si>
  <si>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</si>
  <si>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</si>
  <si>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</si>
  <si>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</si>
  <si>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</si>
  <si>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</si>
  <si>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</si>
  <si>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</si>
  <si>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</si>
  <si>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</si>
  <si>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</si>
  <si>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</si>
  <si>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</si>
  <si>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</si>
  <si>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</si>
  <si>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</si>
  <si>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</si>
  <si>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</si>
  <si>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</si>
  <si>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</si>
  <si>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</si>
  <si>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</si>
  <si>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</si>
  <si>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</si>
  <si>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</si>
  <si>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</si>
  <si>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</si>
  <si>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</si>
  <si>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</si>
  <si>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</si>
  <si>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</si>
  <si>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</si>
  <si>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</si>
  <si>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</si>
  <si>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</si>
  <si>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</si>
  <si>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</si>
  <si>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</si>
  <si>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</si>
  <si>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</si>
  <si>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</si>
  <si>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</si>
  <si>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</si>
  <si>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</si>
  <si>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</si>
  <si>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</si>
  <si>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</si>
  <si>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</si>
  <si>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</si>
  <si>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</si>
  <si>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</si>
  <si>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</si>
  <si>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</si>
  <si>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</si>
  <si>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</si>
  <si>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</si>
  <si>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</si>
  <si>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</si>
  <si>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</si>
  <si>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</si>
  <si>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</si>
  <si>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</si>
  <si>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</si>
  <si>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</si>
  <si>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</si>
  <si>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</si>
  <si>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</si>
  <si>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</si>
  <si>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</si>
  <si>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</si>
  <si>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</si>
  <si>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</si>
  <si>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</si>
  <si>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</si>
  <si>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</si>
  <si>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</si>
  <si>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</si>
  <si>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</si>
  <si>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</si>
  <si>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</si>
  <si>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</si>
  <si>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</si>
  <si>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</si>
  <si>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</si>
  <si>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</si>
  <si>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</si>
  <si>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</si>
  <si>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</si>
  <si>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</si>
  <si>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</si>
  <si>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</si>
  <si>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</si>
  <si>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</si>
  <si>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</si>
  <si>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</si>
  <si>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</si>
  <si>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</si>
  <si>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</si>
  <si>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</si>
  <si>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</si>
  <si>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</si>
  <si>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</si>
  <si>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</si>
  <si>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</si>
  <si>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</si>
  <si>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</si>
  <si>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</si>
  <si>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</si>
  <si>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</si>
  <si>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</si>
  <si>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</si>
  <si>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</si>
  <si>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</si>
  <si>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</si>
  <si>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</si>
  <si>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</si>
  <si>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</si>
  <si>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</si>
  <si>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</si>
  <si>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</si>
  <si>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</si>
  <si>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</si>
  <si>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</si>
  <si>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</si>
  <si>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</si>
  <si>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</si>
  <si>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</si>
  <si>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</si>
  <si>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</si>
  <si>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</si>
  <si>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</si>
  <si>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</si>
  <si>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</si>
  <si>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</si>
  <si>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</si>
  <si>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</si>
  <si>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</si>
  <si>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</si>
  <si>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</si>
  <si>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</si>
  <si>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</si>
  <si>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</si>
  <si>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</si>
  <si>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</si>
  <si>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</si>
  <si>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</si>
  <si>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</si>
  <si>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</si>
  <si>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</si>
  <si>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</si>
  <si>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</si>
  <si>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</si>
  <si>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</si>
  <si>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</si>
  <si>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</si>
  <si>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</si>
  <si>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</si>
  <si>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</si>
  <si>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</si>
  <si>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</si>
  <si>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</si>
  <si>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</si>
  <si>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</si>
  <si>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</si>
  <si>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</si>
  <si>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</si>
  <si>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</si>
  <si>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</si>
  <si>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</si>
  <si>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</si>
  <si>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</si>
  <si>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</si>
  <si>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</si>
  <si>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</si>
  <si>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</si>
  <si>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</si>
  <si>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</si>
  <si>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</si>
  <si>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</si>
  <si>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</si>
  <si>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</si>
  <si>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</si>
  <si>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</si>
  <si>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</si>
  <si>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</si>
  <si>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</si>
  <si>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</si>
  <si>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</si>
  <si>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</si>
  <si>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</si>
  <si>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</si>
  <si>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</si>
  <si>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</si>
  <si>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</si>
  <si>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</si>
  <si>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</si>
  <si>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</si>
  <si>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</si>
  <si>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</si>
  <si>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</si>
  <si>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</si>
  <si>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</si>
  <si>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</si>
  <si>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</si>
  <si>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</si>
  <si>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</si>
  <si>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</si>
  <si>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</si>
  <si>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</si>
  <si>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</si>
  <si>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</si>
  <si>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</si>
  <si>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</si>
  <si>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</si>
  <si>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</si>
  <si>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</si>
  <si>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</si>
  <si>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</si>
  <si>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</si>
  <si>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</si>
  <si>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</si>
  <si>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</si>
  <si>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</si>
  <si>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</si>
  <si>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</si>
  <si>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</si>
  <si>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</si>
  <si>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</si>
  <si>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</si>
  <si>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</si>
  <si>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</si>
  <si>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</si>
  <si>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</si>
  <si>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</si>
  <si>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</si>
  <si>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</si>
  <si>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</si>
  <si>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</si>
  <si>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</si>
  <si>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</si>
  <si>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</si>
  <si>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</si>
  <si>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</si>
  <si>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</si>
  <si>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</si>
  <si>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</si>
  <si>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</si>
  <si>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</si>
  <si>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</si>
  <si>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</si>
  <si>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</si>
  <si>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</si>
  <si>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</si>
  <si>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</si>
  <si>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</si>
  <si>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</si>
  <si>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</si>
  <si>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</si>
  <si>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</si>
  <si>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</si>
  <si>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</si>
  <si>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</si>
  <si>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</si>
  <si>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</si>
  <si>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</si>
  <si>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</si>
  <si>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</si>
  <si>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</si>
  <si>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</si>
  <si>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</si>
  <si>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</si>
  <si>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</si>
  <si>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</si>
  <si>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</si>
  <si>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</si>
  <si>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</si>
  <si>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</si>
  <si>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</si>
  <si>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</si>
  <si>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</si>
  <si>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</si>
  <si>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</si>
  <si>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</si>
  <si>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</si>
  <si>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</si>
  <si>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</si>
  <si>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</si>
  <si>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</si>
  <si>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</si>
  <si>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</si>
  <si>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</si>
  <si>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</si>
  <si>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</si>
  <si>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</si>
  <si>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</si>
  <si>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</si>
  <si>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</si>
  <si>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</si>
  <si>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</si>
  <si>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</si>
  <si>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</si>
  <si>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</si>
  <si>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</si>
  <si>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</si>
  <si>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</si>
  <si>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</si>
  <si>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</si>
  <si>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</si>
  <si>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</si>
  <si>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</si>
  <si>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</si>
  <si>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</si>
  <si>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</si>
  <si>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</si>
  <si>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</si>
  <si>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</si>
  <si>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</si>
  <si>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</si>
  <si>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</si>
  <si>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</si>
  <si>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</si>
  <si>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</si>
  <si>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</si>
  <si>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</si>
  <si>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</si>
  <si>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</si>
  <si>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</si>
  <si>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</si>
  <si>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</si>
  <si>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</si>
  <si>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</si>
  <si>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</si>
  <si>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</si>
  <si>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</si>
  <si>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</si>
  <si>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</si>
  <si>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</si>
  <si>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</si>
  <si>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</si>
  <si>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</si>
  <si>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</si>
  <si>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</si>
  <si>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</si>
  <si>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</si>
  <si>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</si>
  <si>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</si>
  <si>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</si>
  <si>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</si>
  <si>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</si>
  <si>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</si>
  <si>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</si>
  <si>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</si>
  <si>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</si>
  <si>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</si>
  <si>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</si>
  <si>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</si>
  <si>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</si>
  <si>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</si>
  <si>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</si>
  <si>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</si>
  <si>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</si>
  <si>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</si>
  <si>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</si>
  <si>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</si>
  <si>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</si>
  <si>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</si>
  <si>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</si>
  <si>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</si>
  <si>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</si>
  <si>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</si>
  <si>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</si>
  <si>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</si>
  <si>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</si>
  <si>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</si>
  <si>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</si>
  <si>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</si>
  <si>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</si>
  <si>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</si>
  <si>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</si>
  <si>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</si>
  <si>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</si>
  <si>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</si>
  <si>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</si>
  <si>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</si>
  <si>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</si>
  <si>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</si>
  <si>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</si>
  <si>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</si>
  <si>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</si>
  <si>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</si>
  <si>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</si>
  <si>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</si>
  <si>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</si>
  <si>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</si>
  <si>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</si>
  <si>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</si>
  <si>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</si>
  <si>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</si>
  <si>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</si>
  <si>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</si>
  <si>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</si>
  <si>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</si>
  <si>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</si>
  <si>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</si>
  <si>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</si>
  <si>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</si>
  <si>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</si>
  <si>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</si>
  <si>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</si>
  <si>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</si>
  <si>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</si>
  <si>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</si>
  <si>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</si>
  <si>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</si>
  <si>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</si>
  <si>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</si>
  <si>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</si>
  <si>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</si>
  <si>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</si>
  <si>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</si>
  <si>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</si>
  <si>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</si>
  <si>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</si>
  <si>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</si>
  <si>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</si>
  <si>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</si>
  <si>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</si>
  <si>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</si>
  <si>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</si>
  <si>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</si>
  <si>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</si>
  <si>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</si>
  <si>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</si>
  <si>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</si>
  <si>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</si>
  <si>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</si>
  <si>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</si>
  <si>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</si>
  <si>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</si>
  <si>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</si>
  <si>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</si>
  <si>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</si>
  <si>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</si>
  <si>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</si>
  <si>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</si>
  <si>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</si>
  <si>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</si>
  <si>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</si>
  <si>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</si>
  <si>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</si>
  <si>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</si>
  <si>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</si>
  <si>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</si>
  <si>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</si>
  <si>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</si>
  <si>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</si>
  <si>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</si>
  <si>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</si>
  <si>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</si>
  <si>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</si>
  <si>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</si>
  <si>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</si>
  <si>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</si>
  <si>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</si>
  <si>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</si>
  <si>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</si>
  <si>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</si>
  <si>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</si>
  <si>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</si>
  <si>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</si>
  <si>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</si>
  <si>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</si>
  <si>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</si>
  <si>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</si>
  <si>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</si>
  <si>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</si>
  <si>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</si>
  <si>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</si>
  <si>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</si>
  <si>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</si>
  <si>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</si>
  <si>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</si>
  <si>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</si>
  <si>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</si>
  <si>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</si>
  <si>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</si>
  <si>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</si>
  <si>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</si>
  <si>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</si>
  <si>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</si>
  <si>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</si>
  <si>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</si>
  <si>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</si>
  <si>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</si>
  <si>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</si>
  <si>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</si>
  <si>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</si>
  <si>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</si>
  <si>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</si>
  <si>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</si>
  <si>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</si>
  <si>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</si>
  <si>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</si>
  <si>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</si>
  <si>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</si>
  <si>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</si>
  <si>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</si>
  <si>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</si>
  <si>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</si>
  <si>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</si>
  <si>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</si>
  <si>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</si>
  <si>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</si>
  <si>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</si>
  <si>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</si>
  <si>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</si>
  <si>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</si>
  <si>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</si>
  <si>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</si>
  <si>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</si>
  <si>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</si>
  <si>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</si>
  <si>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</si>
  <si>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</si>
  <si>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</si>
  <si>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</si>
  <si>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</si>
  <si>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</si>
  <si>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</si>
  <si>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</si>
  <si>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</si>
  <si>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</si>
  <si>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</si>
  <si>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</si>
  <si>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</si>
  <si>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</si>
  <si>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</si>
  <si>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</si>
  <si>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</si>
  <si>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</si>
  <si>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</si>
  <si>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</si>
  <si>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</si>
  <si>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</si>
  <si>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</si>
  <si>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</si>
  <si>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</si>
  <si>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</si>
  <si>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</si>
  <si>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</si>
  <si>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</si>
  <si>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</si>
  <si>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</si>
  <si>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</si>
  <si>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</si>
  <si>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</si>
  <si>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</si>
  <si>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</si>
  <si>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</si>
  <si>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</si>
  <si>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</si>
  <si>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</si>
  <si>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</si>
  <si>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</si>
  <si>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</si>
  <si>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</si>
  <si>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</si>
  <si>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</si>
  <si>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</si>
  <si>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</si>
  <si>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</si>
  <si>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</si>
  <si>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</si>
  <si>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</si>
  <si>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</si>
  <si>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</si>
  <si>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</si>
  <si>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</si>
  <si>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</si>
  <si>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</si>
  <si>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</si>
  <si>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</si>
  <si>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</si>
  <si>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</si>
  <si>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</si>
  <si>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</si>
  <si>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</si>
  <si>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</si>
  <si>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</si>
  <si>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</si>
  <si>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</si>
  <si>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</si>
  <si>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</si>
  <si>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</si>
  <si>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</si>
  <si>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</si>
  <si>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</si>
  <si>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</si>
  <si>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</si>
  <si>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</si>
  <si>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</si>
  <si>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</si>
  <si>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</si>
  <si>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</si>
  <si>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</si>
  <si>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</si>
  <si>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</si>
  <si>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</si>
  <si>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</si>
  <si>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</si>
  <si>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</si>
  <si>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</si>
  <si>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</si>
  <si>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</si>
  <si>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</si>
  <si>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</si>
  <si>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</si>
  <si>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</si>
  <si>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</si>
  <si>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</si>
  <si>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</si>
  <si>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</si>
  <si>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</si>
  <si>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</si>
  <si>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</si>
  <si>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</si>
  <si>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</si>
  <si>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</si>
  <si>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</si>
  <si>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</si>
  <si>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</si>
  <si>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</si>
  <si>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</si>
  <si>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</si>
  <si>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</si>
  <si>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</si>
  <si>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</si>
  <si>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</si>
  <si>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</si>
  <si>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</si>
  <si>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</si>
  <si>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</si>
  <si>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</si>
  <si>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</si>
  <si>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</si>
  <si>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</si>
  <si>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</si>
  <si>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</si>
  <si>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</si>
  <si>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</si>
  <si>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</si>
  <si>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</si>
  <si>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</si>
  <si>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</si>
  <si>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</si>
  <si>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</si>
  <si>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</si>
  <si>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</si>
  <si>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</si>
  <si>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</si>
  <si>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</si>
  <si>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</si>
  <si>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</si>
  <si>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</si>
  <si>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</si>
  <si>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</si>
  <si>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</si>
  <si>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</si>
  <si>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</si>
  <si>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</si>
  <si>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</si>
  <si>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</si>
  <si>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</si>
  <si>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</si>
  <si>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</si>
  <si>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</si>
  <si>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</si>
  <si>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</si>
  <si>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</si>
  <si>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</si>
  <si>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</si>
  <si>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</si>
  <si>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</si>
  <si>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</si>
  <si>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</si>
  <si>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</si>
  <si>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</si>
  <si>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</si>
  <si>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</si>
  <si>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</si>
  <si>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</si>
  <si>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</si>
  <si>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</si>
  <si>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</si>
  <si>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</si>
  <si>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</si>
  <si>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</si>
  <si>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</si>
  <si>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</si>
  <si>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</si>
  <si>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</si>
  <si>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</si>
  <si>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</si>
  <si>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</si>
  <si>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</si>
  <si>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</si>
  <si>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</si>
  <si>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</si>
  <si>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</si>
  <si>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</si>
  <si>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</si>
  <si>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</si>
  <si>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</si>
  <si>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</si>
  <si>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</si>
  <si>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</si>
  <si>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</si>
  <si>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</si>
  <si>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</si>
  <si>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</si>
  <si>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</si>
  <si>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</si>
  <si>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</si>
  <si>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</si>
  <si>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</si>
  <si>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</si>
  <si>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</si>
  <si>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</si>
  <si>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</si>
  <si>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</si>
  <si>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</si>
  <si>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</si>
  <si>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</si>
  <si>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</si>
  <si>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</si>
  <si>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</si>
  <si>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</si>
  <si>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</si>
  <si>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</si>
  <si>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</si>
  <si>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</si>
  <si>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</si>
  <si>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</si>
  <si>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</si>
  <si>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</si>
  <si>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</si>
  <si>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</si>
  <si>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</si>
  <si>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</si>
  <si>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</si>
  <si>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</si>
  <si>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</si>
  <si>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</si>
  <si>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</si>
  <si>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</si>
  <si>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</si>
  <si>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</si>
  <si>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</si>
  <si>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</si>
  <si>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</si>
  <si>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</si>
  <si>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</si>
  <si>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</si>
  <si>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</si>
  <si>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</si>
  <si>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</si>
  <si>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</si>
  <si>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</si>
  <si>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</si>
  <si>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</si>
  <si>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</si>
  <si>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</si>
  <si>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</si>
  <si>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</si>
  <si>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</si>
  <si>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</si>
  <si>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</si>
  <si>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</si>
  <si>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</si>
  <si>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</si>
  <si>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</si>
  <si>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</si>
  <si>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</si>
  <si>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</si>
  <si>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</si>
  <si>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</si>
  <si>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</si>
  <si>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</si>
  <si>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</si>
  <si>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</si>
  <si>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</si>
  <si>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</si>
  <si>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</si>
  <si>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</si>
  <si>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</si>
  <si>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</si>
  <si>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</si>
  <si>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</si>
  <si>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</si>
  <si>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</si>
  <si>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</si>
  <si>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</si>
  <si>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</si>
  <si>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</si>
  <si>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</si>
  <si>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</si>
  <si>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</si>
  <si>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</si>
  <si>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</si>
  <si>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</si>
  <si>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</si>
  <si>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</si>
  <si>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</si>
  <si>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</si>
  <si>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</si>
  <si>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</si>
  <si>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</si>
  <si>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</si>
  <si>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</si>
  <si>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</si>
  <si>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</si>
  <si>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</si>
  <si>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</si>
  <si>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</si>
  <si>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</si>
  <si>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</si>
  <si>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</si>
  <si>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</si>
  <si>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</si>
  <si>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</si>
  <si>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</si>
  <si>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</si>
  <si>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</si>
  <si>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</si>
  <si>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</si>
  <si>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</si>
  <si>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</si>
  <si>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</si>
  <si>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</si>
  <si>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</si>
  <si>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</si>
  <si>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</si>
  <si>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</si>
  <si>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</si>
  <si>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</si>
  <si>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</si>
  <si>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</si>
  <si>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</si>
  <si>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</si>
  <si>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</si>
  <si>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</si>
  <si>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</si>
  <si>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</si>
  <si>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</si>
  <si>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</si>
  <si>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</si>
  <si>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</si>
  <si>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</si>
  <si>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</si>
  <si>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</si>
  <si>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</si>
  <si>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</si>
  <si>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</si>
  <si>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</si>
  <si>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</si>
  <si>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</si>
  <si>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</si>
  <si>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</si>
  <si>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</si>
  <si>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</si>
  <si>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</si>
  <si>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</si>
  <si>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</si>
  <si>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</si>
  <si>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</si>
  <si>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</si>
  <si>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</si>
  <si>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</si>
  <si>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</si>
  <si>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</si>
  <si>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</si>
  <si>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</si>
  <si>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</si>
  <si>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</si>
  <si>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</si>
  <si>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</si>
  <si>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</si>
  <si>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</si>
  <si>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</si>
  <si>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</si>
  <si>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</si>
  <si>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</si>
  <si>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</si>
  <si>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</si>
  <si>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</si>
  <si>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</si>
  <si>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</si>
  <si>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</si>
  <si>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</si>
  <si>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</si>
  <si>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</si>
  <si>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</si>
  <si>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</si>
  <si>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</si>
  <si>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</si>
  <si>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</si>
  <si>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</si>
  <si>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</si>
  <si>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</si>
  <si>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</si>
  <si>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</si>
  <si>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</si>
  <si>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</si>
  <si>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</si>
  <si>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</si>
  <si>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</si>
  <si>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</si>
  <si>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</si>
  <si>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</si>
  <si>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</si>
  <si>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</si>
  <si>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</si>
  <si>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</si>
  <si>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</si>
  <si>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</si>
  <si>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</si>
  <si>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</si>
  <si>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</si>
  <si>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</si>
  <si>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</si>
  <si>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</si>
  <si>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</si>
  <si>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</si>
  <si>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</si>
  <si>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</si>
  <si>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</si>
  <si>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</si>
  <si>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</si>
  <si>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</si>
  <si>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</si>
  <si>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</si>
  <si>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</si>
  <si>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</si>
  <si>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</si>
  <si>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</si>
  <si>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</si>
  <si>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</si>
  <si>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</si>
  <si>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</si>
  <si>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</si>
  <si>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</si>
  <si>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</si>
  <si>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</si>
  <si>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</si>
  <si>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</si>
  <si>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</si>
  <si>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</si>
  <si>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</si>
  <si>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</si>
  <si>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</si>
  <si>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</si>
  <si>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</si>
  <si>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</si>
  <si>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</si>
  <si>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</si>
  <si>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</si>
  <si>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</si>
  <si>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</si>
  <si>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</si>
  <si>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</si>
  <si>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</si>
  <si>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</si>
  <si>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</si>
  <si>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</si>
  <si>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</si>
  <si>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</si>
  <si>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</si>
  <si>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</si>
  <si>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</si>
  <si>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</si>
  <si>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</si>
  <si>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</si>
  <si>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</si>
  <si>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</si>
  <si>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</si>
  <si>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</si>
  <si>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</si>
  <si>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</si>
  <si>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</si>
  <si>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</si>
  <si>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</si>
  <si>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</si>
  <si>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</si>
  <si>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</si>
  <si>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</si>
  <si>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</si>
  <si>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</si>
  <si>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</si>
  <si>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</si>
  <si>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</si>
  <si>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</si>
  <si>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</si>
  <si>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</si>
  <si>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</si>
  <si>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</si>
  <si>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</si>
  <si>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</si>
  <si>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</si>
  <si>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</si>
  <si>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</si>
  <si>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</si>
  <si>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</si>
  <si>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</si>
  <si>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</si>
  <si>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</si>
  <si>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</si>
  <si>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</si>
  <si>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</si>
  <si>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</si>
  <si>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</si>
  <si>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</si>
  <si>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</si>
  <si>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</si>
  <si>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</si>
  <si>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</si>
  <si>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</si>
  <si>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</si>
  <si>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</si>
  <si>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</si>
  <si>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</si>
  <si>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</si>
  <si>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</si>
  <si>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</si>
  <si>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</si>
  <si>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</si>
  <si>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</si>
  <si>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</si>
  <si>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</si>
  <si>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</si>
  <si>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</si>
  <si>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</si>
  <si>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</si>
  <si>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</si>
  <si>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</si>
  <si>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</si>
  <si>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</si>
  <si>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</si>
  <si>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</si>
  <si>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</si>
  <si>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</si>
  <si>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</si>
  <si>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</si>
  <si>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</si>
  <si>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</si>
  <si>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</si>
  <si>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</si>
  <si>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</si>
  <si>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</si>
  <si>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</si>
  <si>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</si>
  <si>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</si>
  <si>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</si>
  <si>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</si>
  <si>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</si>
  <si>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</si>
  <si>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</si>
  <si>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</si>
  <si>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</si>
  <si>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</si>
  <si>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</si>
  <si>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</si>
  <si>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</si>
  <si>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</si>
  <si>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</si>
  <si>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</si>
  <si>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</si>
  <si>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</si>
  <si>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</si>
  <si>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</si>
  <si>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</si>
  <si>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</si>
  <si>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</si>
  <si>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</si>
  <si>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</si>
  <si>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</si>
  <si>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</si>
  <si>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</si>
  <si>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</si>
  <si>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</si>
  <si>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</si>
  <si>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</si>
  <si>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</si>
  <si>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</si>
  <si>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</si>
  <si>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</si>
  <si>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</si>
  <si>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</si>
  <si>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</si>
  <si>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</si>
  <si>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</si>
  <si>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</si>
  <si>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</si>
  <si>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</si>
  <si>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</si>
  <si>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</si>
  <si>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</si>
  <si>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</si>
  <si>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</si>
  <si>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</si>
  <si>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</si>
  <si>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</si>
  <si>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</si>
  <si>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</si>
  <si>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</si>
  <si>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</si>
  <si>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</si>
  <si>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</si>
  <si>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</si>
  <si>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</si>
  <si>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</si>
  <si>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</si>
  <si>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</si>
  <si>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</si>
  <si>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</si>
  <si>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</si>
  <si>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</si>
  <si>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</si>
  <si>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</si>
  <si>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</si>
  <si>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</si>
  <si>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</si>
  <si>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</si>
  <si>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</si>
  <si>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</si>
  <si>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</si>
  <si>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</si>
  <si>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</si>
  <si>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</si>
  <si>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</si>
  <si>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</si>
  <si>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</si>
  <si>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</si>
  <si>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</si>
  <si>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</si>
  <si>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</si>
  <si>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</si>
  <si>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</si>
  <si>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</si>
  <si>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</si>
  <si>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</si>
  <si>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</si>
  <si>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</si>
  <si>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</si>
  <si>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</si>
  <si>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</si>
  <si>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</si>
  <si>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</si>
  <si>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</si>
  <si>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</si>
  <si>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</si>
  <si>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</si>
  <si>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</si>
  <si>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</si>
  <si>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</si>
  <si>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</si>
  <si>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</si>
  <si>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</si>
  <si>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</si>
  <si>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</si>
  <si>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</si>
  <si>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</si>
  <si>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</si>
  <si>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</si>
  <si>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</si>
  <si>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</si>
  <si>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</si>
  <si>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</si>
  <si>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</si>
  <si>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</si>
  <si>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</si>
  <si>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</si>
  <si>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</si>
  <si>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</si>
  <si>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</si>
  <si>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</si>
  <si>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</si>
  <si>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</si>
  <si>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</si>
  <si>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</si>
  <si>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</si>
  <si>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</si>
  <si>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</si>
  <si>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</si>
  <si>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</si>
  <si>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</si>
  <si>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</si>
  <si>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</si>
  <si>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</si>
  <si>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</si>
  <si>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</si>
  <si>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</si>
  <si>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</si>
  <si>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</si>
  <si>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</si>
  <si>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</si>
  <si>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</si>
  <si>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</si>
  <si>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</si>
  <si>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</si>
  <si>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</si>
  <si>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</si>
  <si>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</si>
  <si>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</si>
  <si>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</si>
  <si>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</si>
  <si>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</si>
  <si>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</si>
  <si>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</si>
  <si>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</si>
  <si>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</si>
  <si>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</si>
  <si>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</si>
  <si>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</si>
  <si>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</si>
  <si>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</si>
  <si>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</si>
  <si>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</si>
  <si>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</si>
  <si>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</si>
  <si>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</si>
  <si>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</si>
  <si>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</si>
  <si>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</si>
  <si>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</si>
  <si>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</si>
  <si>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</si>
  <si>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</si>
  <si>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</si>
  <si>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</si>
  <si>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</si>
  <si>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</si>
  <si>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</si>
  <si>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</si>
  <si>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</si>
  <si>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</si>
  <si>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</si>
  <si>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</si>
  <si>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</si>
  <si>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</si>
  <si>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</si>
  <si>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</si>
  <si>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</si>
  <si>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</si>
  <si>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</si>
  <si>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</si>
  <si>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</si>
  <si>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</si>
  <si>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</si>
  <si>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</si>
  <si>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</si>
  <si>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</si>
  <si>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</si>
  <si>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</si>
  <si>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</si>
  <si>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</si>
  <si>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</si>
  <si>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</si>
  <si>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</si>
  <si>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</si>
  <si>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</si>
  <si>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</si>
  <si>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</si>
  <si>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</si>
  <si>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</si>
  <si>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</si>
  <si>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</si>
  <si>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</si>
  <si>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</si>
  <si>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</si>
  <si>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</si>
  <si>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</si>
  <si>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</si>
  <si>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</si>
  <si>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</si>
  <si>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</si>
  <si>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</si>
  <si>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</si>
  <si>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</si>
  <si>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</si>
  <si>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</si>
  <si>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</si>
  <si>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</si>
  <si>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</si>
  <si>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</si>
  <si>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</si>
  <si>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</si>
  <si>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</si>
  <si>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</si>
  <si>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</si>
  <si>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</si>
  <si>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</si>
  <si>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</si>
  <si>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</si>
  <si>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</si>
  <si>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</si>
  <si>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</si>
  <si>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</si>
  <si>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</si>
  <si>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</si>
  <si>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</si>
  <si>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</si>
  <si>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</si>
  <si>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</si>
  <si>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</si>
  <si>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</si>
  <si>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</si>
  <si>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</si>
  <si>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</si>
  <si>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</si>
  <si>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</si>
  <si>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</si>
  <si>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</si>
  <si>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</si>
  <si>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</si>
  <si>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</si>
  <si>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</si>
  <si>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</si>
  <si>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</si>
  <si>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</si>
  <si>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</si>
  <si>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</si>
  <si>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</si>
  <si>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</si>
  <si>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</si>
  <si>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</si>
  <si>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</si>
  <si>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</si>
  <si>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</si>
  <si>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</si>
  <si>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</si>
  <si>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</si>
  <si>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</si>
  <si>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</si>
  <si>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</si>
  <si>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</si>
  <si>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</si>
  <si>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</si>
  <si>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</si>
  <si>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</si>
  <si>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</si>
  <si>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</si>
  <si>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</si>
  <si>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</si>
  <si>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</si>
  <si>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</si>
  <si>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</si>
  <si>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</si>
  <si>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</si>
  <si>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</si>
  <si>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</si>
  <si>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</si>
  <si>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</si>
  <si>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</si>
  <si>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</si>
  <si>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</si>
  <si>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</si>
  <si>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</si>
  <si>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</si>
  <si>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</si>
  <si>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</si>
  <si>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</si>
  <si>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</si>
  <si>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</si>
  <si>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</si>
  <si>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</si>
  <si>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</si>
  <si>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</si>
  <si>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</si>
  <si>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</si>
  <si>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</si>
  <si>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</si>
  <si>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</si>
  <si>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</si>
  <si>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</si>
  <si>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</si>
  <si>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</si>
  <si>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</si>
  <si>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</si>
  <si>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</si>
  <si>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</si>
  <si>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</si>
  <si>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</si>
  <si>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</si>
  <si>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</si>
  <si>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</si>
  <si>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</si>
  <si>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</si>
  <si>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</si>
  <si>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</si>
  <si>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</si>
  <si>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</si>
  <si>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</si>
  <si>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</si>
  <si>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</si>
  <si>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</si>
  <si>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</si>
  <si>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</si>
  <si>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</si>
  <si>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</si>
  <si>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</si>
  <si>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</si>
  <si>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</si>
  <si>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</si>
  <si>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</si>
  <si>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</si>
  <si>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</si>
  <si>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</si>
  <si>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</si>
  <si>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</si>
  <si>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</si>
  <si>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</si>
  <si>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</si>
  <si>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</si>
  <si>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</si>
  <si>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</si>
  <si>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</si>
  <si>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</si>
  <si>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</si>
  <si>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</si>
  <si>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</si>
  <si>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</si>
  <si>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</si>
  <si>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</si>
  <si>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</si>
  <si>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</si>
  <si>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</si>
  <si>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</si>
  <si>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</si>
  <si>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</si>
  <si>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</si>
  <si>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</si>
  <si>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</si>
  <si>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</si>
  <si>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</si>
  <si>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</si>
  <si>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</si>
  <si>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</si>
  <si>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</si>
  <si>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</si>
  <si>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</si>
  <si>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</si>
  <si>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</si>
  <si>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</si>
  <si>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</si>
  <si>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</si>
  <si>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</si>
  <si>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</si>
  <si>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</si>
  <si>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</si>
  <si>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</si>
  <si>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</si>
  <si>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</si>
  <si>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</si>
  <si>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</si>
  <si>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</si>
  <si>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</si>
  <si>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</si>
  <si>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</si>
  <si>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</si>
  <si>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</si>
  <si>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</si>
  <si>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</si>
  <si>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</si>
  <si>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</si>
  <si>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</si>
  <si>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</si>
  <si>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</si>
  <si>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</si>
  <si>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</si>
  <si>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</si>
  <si>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</si>
  <si>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</si>
  <si>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</si>
  <si>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</si>
  <si>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</si>
  <si>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</si>
  <si>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</si>
  <si>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</si>
  <si>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</si>
  <si>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</si>
  <si>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</si>
  <si>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</si>
  <si>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</si>
  <si>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</si>
  <si>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</si>
  <si>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</si>
  <si>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</si>
  <si>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</si>
  <si>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</si>
  <si>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</si>
  <si>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</si>
  <si>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</si>
  <si>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</si>
  <si>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</si>
  <si>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</si>
  <si>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</si>
  <si>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</si>
  <si>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</si>
  <si>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</si>
  <si>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</si>
  <si>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</si>
  <si>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</si>
  <si>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</si>
  <si>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</si>
  <si>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</si>
  <si>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</si>
  <si>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</si>
  <si>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</si>
  <si>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</si>
  <si>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</si>
  <si>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</si>
  <si>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</si>
  <si>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</si>
  <si>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</si>
  <si>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</si>
  <si>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</si>
  <si>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</si>
  <si>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</si>
  <si>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</si>
  <si>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</si>
  <si>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</si>
  <si>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</si>
  <si>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</si>
  <si>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</si>
  <si>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</si>
  <si>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</si>
  <si>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</si>
  <si>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</si>
  <si>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</si>
  <si>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</si>
  <si>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</si>
  <si>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</si>
  <si>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</si>
  <si>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</si>
  <si>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</si>
  <si>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</si>
  <si>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</si>
  <si>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</si>
  <si>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</si>
  <si>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</si>
  <si>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</si>
  <si>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</si>
  <si>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</si>
  <si>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</si>
  <si>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</si>
  <si>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</si>
  <si>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</si>
  <si>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</si>
  <si>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</si>
  <si>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</si>
  <si>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</si>
  <si>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</si>
  <si>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</si>
  <si>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</si>
  <si>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</si>
  <si>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</si>
  <si>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</si>
  <si>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</si>
  <si>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</si>
  <si>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</si>
  <si>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</si>
  <si>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</si>
  <si>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</si>
  <si>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</si>
  <si>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</si>
  <si>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</si>
  <si>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</si>
  <si>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</si>
  <si>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</si>
  <si>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</si>
  <si>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</si>
  <si>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</si>
  <si>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</si>
  <si>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</si>
  <si>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</si>
  <si>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</si>
  <si>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</si>
  <si>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</si>
  <si>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</si>
  <si>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</si>
  <si>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</si>
  <si>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</si>
  <si>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</si>
  <si>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</si>
  <si>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</si>
  <si>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</si>
  <si>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</si>
  <si>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</si>
  <si>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</si>
  <si>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</si>
  <si>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</si>
  <si>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</si>
  <si>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</si>
  <si>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</si>
  <si>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</si>
  <si>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</si>
  <si>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</si>
  <si>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</si>
  <si>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</si>
  <si>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</si>
  <si>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</si>
  <si>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</si>
  <si>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</si>
  <si>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</si>
  <si>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</si>
  <si>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</si>
  <si>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</si>
  <si>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</si>
  <si>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</si>
  <si>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</si>
  <si>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</si>
  <si>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</si>
  <si>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</si>
  <si>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</si>
  <si>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</si>
  <si>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</si>
  <si>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</si>
  <si>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</si>
  <si>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</si>
  <si>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</si>
  <si>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</si>
  <si>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</si>
  <si>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</si>
  <si>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</si>
  <si>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</si>
  <si>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</si>
  <si>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</si>
  <si>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</si>
  <si>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</si>
  <si>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</si>
  <si>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</si>
  <si>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</si>
  <si>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</si>
  <si>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</si>
  <si>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</si>
  <si>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</si>
  <si>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</si>
  <si>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</si>
  <si>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</si>
  <si>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</si>
  <si>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</si>
  <si>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</si>
  <si>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</si>
  <si>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</si>
  <si>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</si>
  <si>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</si>
  <si>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</si>
  <si>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</si>
  <si>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</si>
  <si>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</si>
  <si>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</si>
  <si>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</si>
  <si>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</si>
  <si>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</si>
  <si>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</si>
  <si>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</si>
  <si>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</si>
  <si>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</si>
  <si>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</si>
  <si>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</si>
  <si>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</si>
  <si>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</si>
  <si>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</si>
  <si>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</si>
  <si>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</si>
  <si>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</si>
  <si>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</si>
  <si>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</si>
  <si>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</si>
  <si>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</si>
  <si>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</si>
  <si>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</si>
  <si>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</si>
  <si>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</si>
  <si>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</si>
  <si>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</si>
  <si>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</si>
  <si>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</si>
  <si>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</si>
  <si>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</si>
  <si>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</si>
  <si>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</si>
  <si>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</si>
  <si>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</si>
  <si>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</si>
  <si>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</si>
  <si>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</si>
  <si>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</si>
  <si>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</si>
  <si>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</si>
  <si>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</si>
  <si>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</si>
  <si>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</si>
  <si>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</si>
  <si>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</si>
  <si>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</si>
  <si>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</si>
  <si>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</si>
  <si>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</si>
  <si>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</si>
  <si>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</si>
  <si>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</si>
  <si>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</si>
  <si>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</si>
  <si>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</si>
  <si>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</si>
  <si>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</si>
  <si>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</si>
  <si>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</si>
  <si>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</si>
  <si>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</si>
  <si>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</si>
  <si>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</si>
  <si>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</si>
  <si>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</si>
  <si>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</si>
  <si>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</si>
  <si>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</si>
  <si>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</si>
  <si>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</si>
  <si>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</si>
  <si>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</si>
  <si>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</si>
  <si>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</si>
  <si>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</si>
  <si>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</si>
  <si>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</si>
  <si>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</si>
  <si>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</si>
  <si>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</si>
  <si>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</si>
  <si>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</si>
  <si>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</si>
  <si>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</si>
  <si>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</si>
  <si>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</si>
  <si>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</si>
  <si>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</si>
  <si>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</si>
  <si>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</si>
  <si>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</si>
  <si>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</si>
  <si>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</si>
  <si>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</si>
  <si>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</si>
  <si>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</si>
  <si>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</si>
  <si>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</si>
  <si>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</si>
  <si>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</si>
  <si>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</si>
  <si>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</si>
  <si>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</si>
  <si>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</si>
  <si>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</si>
  <si>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</si>
  <si>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</si>
  <si>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</si>
  <si>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</si>
  <si>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</si>
  <si>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</si>
  <si>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</si>
  <si>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</si>
  <si>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</si>
  <si>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</si>
  <si>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</si>
  <si>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</si>
  <si>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</si>
  <si>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</si>
  <si>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</si>
  <si>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</si>
  <si>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</si>
  <si>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</si>
  <si>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</si>
  <si>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</si>
  <si>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</si>
  <si>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</si>
  <si>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</si>
  <si>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</si>
  <si>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</si>
  <si>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</si>
  <si>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</si>
  <si>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</si>
  <si>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</si>
  <si>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</si>
  <si>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</si>
  <si>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</si>
  <si>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</si>
  <si>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</si>
  <si>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</si>
  <si>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</si>
  <si>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</si>
  <si>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</si>
  <si>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</si>
  <si>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</si>
  <si>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</si>
  <si>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</si>
  <si>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</si>
  <si>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</si>
  <si>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</si>
  <si>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</si>
  <si>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</si>
  <si>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</si>
  <si>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</si>
  <si>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</si>
  <si>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</si>
  <si>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</si>
  <si>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</si>
  <si>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</si>
  <si>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</si>
  <si>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</si>
  <si>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</si>
  <si>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</si>
  <si>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</si>
  <si>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</si>
  <si>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</si>
  <si>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</si>
  <si>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</si>
  <si>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</si>
  <si>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</si>
  <si>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</si>
  <si>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</si>
  <si>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</si>
  <si>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</si>
  <si>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</si>
  <si>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</si>
  <si>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</si>
  <si>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</si>
  <si>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</si>
  <si>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</si>
  <si>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</si>
  <si>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</si>
  <si>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</si>
  <si>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</si>
  <si>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</si>
  <si>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</si>
  <si>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</si>
  <si>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</si>
  <si>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</si>
  <si>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</si>
  <si>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</si>
  <si>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</si>
  <si>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</si>
  <si>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</si>
  <si>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</si>
  <si>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</si>
  <si>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</si>
  <si>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</si>
  <si>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</si>
  <si>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</si>
  <si>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</si>
  <si>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</si>
  <si>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</si>
  <si>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</si>
  <si>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</si>
  <si>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</si>
  <si>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</si>
  <si>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</si>
  <si>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</si>
  <si>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</si>
  <si>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</si>
  <si>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</si>
  <si>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</si>
  <si>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</si>
  <si>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</si>
  <si>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</si>
  <si>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</si>
  <si>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</si>
  <si>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</si>
  <si>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</si>
  <si>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</si>
  <si>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</si>
  <si>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</si>
  <si>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</si>
  <si>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</si>
  <si>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</si>
  <si>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</si>
  <si>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</si>
  <si>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</si>
  <si>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</si>
  <si>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</si>
  <si>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</si>
  <si>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</si>
  <si>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</si>
  <si>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</si>
  <si>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</si>
  <si>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</si>
  <si>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</si>
  <si>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</si>
  <si>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</si>
  <si>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</si>
  <si>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</si>
  <si>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</si>
  <si>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</si>
  <si>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</si>
  <si>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</si>
  <si>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</si>
  <si>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</si>
  <si>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</si>
  <si>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</si>
  <si>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</si>
  <si>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</si>
  <si>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</si>
  <si>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</si>
  <si>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</si>
  <si>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</si>
  <si>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</si>
  <si>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</si>
  <si>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</si>
  <si>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</si>
  <si>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</si>
  <si>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</si>
  <si>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</si>
  <si>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</si>
  <si>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</si>
  <si>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</si>
  <si>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</si>
  <si>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</si>
  <si>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</si>
  <si>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</si>
  <si>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</si>
  <si>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</si>
  <si>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</si>
  <si>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</si>
  <si>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</si>
  <si>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</si>
  <si>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</si>
  <si>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</si>
  <si>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</si>
  <si>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</si>
  <si>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</si>
  <si>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</si>
  <si>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</si>
  <si>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</si>
  <si>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</si>
  <si>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</si>
  <si>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</si>
  <si>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</si>
  <si>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</si>
  <si>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</si>
  <si>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</si>
  <si>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</si>
  <si>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</si>
  <si>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</si>
  <si>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</si>
  <si>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</si>
  <si>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</si>
  <si>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</si>
  <si>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</si>
  <si>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</si>
  <si>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</si>
  <si>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</si>
  <si>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</si>
  <si>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</si>
  <si>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</si>
  <si>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</si>
  <si>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</si>
  <si>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</si>
  <si>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</si>
  <si>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</si>
  <si>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</si>
  <si>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</si>
  <si>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</si>
  <si>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</si>
  <si>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</si>
  <si>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</si>
  <si>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</si>
  <si>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</si>
  <si>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</si>
  <si>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</si>
  <si>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</si>
  <si>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</si>
  <si>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</si>
  <si>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</si>
  <si>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</si>
  <si>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</si>
  <si>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</si>
  <si>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</si>
  <si>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</si>
  <si>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</si>
  <si>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</si>
  <si>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</si>
  <si>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</si>
  <si>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</si>
  <si>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</si>
  <si>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</si>
  <si>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</si>
  <si>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</si>
  <si>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</si>
  <si>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</si>
  <si>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</si>
  <si>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</si>
  <si>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</si>
  <si>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</si>
  <si>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</si>
  <si>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</si>
  <si>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</si>
  <si>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</si>
  <si>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</si>
  <si>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</si>
  <si>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</si>
  <si>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</si>
  <si>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</si>
  <si>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</si>
  <si>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</si>
  <si>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</si>
  <si>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</si>
  <si>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</si>
  <si>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</si>
  <si>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</si>
  <si>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</si>
  <si>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</si>
  <si>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</si>
  <si>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</si>
  <si>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</si>
  <si>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</si>
  <si>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</si>
  <si>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</si>
  <si>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</si>
  <si>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</si>
  <si>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</si>
  <si>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</si>
  <si>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</si>
  <si>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</si>
  <si>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</si>
  <si>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</si>
  <si>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</si>
  <si>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</si>
  <si>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</si>
  <si>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</si>
  <si>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</si>
  <si>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</si>
  <si>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</si>
  <si>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</si>
  <si>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</si>
  <si>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</si>
  <si>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</si>
  <si>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</si>
  <si>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</si>
  <si>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</si>
  <si>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</si>
  <si>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</si>
  <si>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</si>
  <si>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</si>
  <si>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</si>
  <si>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</si>
  <si>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</si>
  <si>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</si>
  <si>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</si>
  <si>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</si>
  <si>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</si>
  <si>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</si>
  <si>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</si>
  <si>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</si>
  <si>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</si>
  <si>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</si>
  <si>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</si>
  <si>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</si>
  <si>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</si>
  <si>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</si>
  <si>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</si>
  <si>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</si>
  <si>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</si>
  <si>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</si>
  <si>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</si>
  <si>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</si>
  <si>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</si>
  <si>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</si>
  <si>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</si>
  <si>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</si>
  <si>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</si>
  <si>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</si>
  <si>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</si>
  <si>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</si>
  <si>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</si>
  <si>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</si>
  <si>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</si>
  <si>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</si>
  <si>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</si>
  <si>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</si>
  <si>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</si>
  <si>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</si>
  <si>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</si>
  <si>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</si>
  <si>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</si>
  <si>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</si>
  <si>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</si>
  <si>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</si>
  <si>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</si>
  <si>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</si>
  <si>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</si>
  <si>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</si>
  <si>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</si>
  <si>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</si>
  <si>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</si>
  <si>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</si>
  <si>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</si>
  <si>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</si>
  <si>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</si>
  <si>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</si>
  <si>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</si>
  <si>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</si>
  <si>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</si>
  <si>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</si>
  <si>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</si>
  <si>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</si>
  <si>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</si>
  <si>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</si>
  <si>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</si>
  <si>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</si>
  <si>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</si>
  <si>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</si>
  <si>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</si>
  <si>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</si>
  <si>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</si>
  <si>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</si>
  <si>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</si>
  <si>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</si>
  <si>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</si>
  <si>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</si>
  <si>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</si>
  <si>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</si>
  <si>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</si>
  <si>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</si>
  <si>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</si>
  <si>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</si>
  <si>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</si>
  <si>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</si>
  <si>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</si>
  <si>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</si>
  <si>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</si>
  <si>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</si>
  <si>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</si>
  <si>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</si>
  <si>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</si>
  <si>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</si>
  <si>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</si>
  <si>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</si>
  <si>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</si>
  <si>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</si>
  <si>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</si>
  <si>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</si>
  <si>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</si>
  <si>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</si>
  <si>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</si>
  <si>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</si>
  <si>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</si>
  <si>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</si>
  <si>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</si>
  <si>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</si>
  <si>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</si>
  <si>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</si>
  <si>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</si>
  <si>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</si>
  <si>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</si>
  <si>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</si>
  <si>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</si>
  <si>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</si>
  <si>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</si>
  <si>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</si>
  <si>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</si>
  <si>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</si>
  <si>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</si>
  <si>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</si>
  <si>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</si>
  <si>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</si>
  <si>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</si>
  <si>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</si>
  <si>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</si>
  <si>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</si>
  <si>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</si>
  <si>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</si>
  <si>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</si>
  <si>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</si>
  <si>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</si>
  <si>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</si>
  <si>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</si>
  <si>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</si>
  <si>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</si>
  <si>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</si>
  <si>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</si>
  <si>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</si>
  <si>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</si>
  <si>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</si>
  <si>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</si>
  <si>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</si>
  <si>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</si>
  <si>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</si>
  <si>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</si>
  <si>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</si>
  <si>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</si>
  <si>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</si>
  <si>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</si>
  <si>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</si>
  <si>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</si>
  <si>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</si>
  <si>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</si>
  <si>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</si>
  <si>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</si>
  <si>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</si>
  <si>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</si>
  <si>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</si>
  <si>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</si>
  <si>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</si>
  <si>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</si>
  <si>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</si>
  <si>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</si>
  <si>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</si>
  <si>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</si>
  <si>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</si>
  <si>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</si>
  <si>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</si>
  <si>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</si>
  <si>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</si>
  <si>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</si>
  <si>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</si>
  <si>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</si>
  <si>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</si>
  <si>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</si>
  <si>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</si>
  <si>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</si>
  <si>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</si>
  <si>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</si>
  <si>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</si>
  <si>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</si>
  <si>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</si>
  <si>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</si>
  <si>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</si>
  <si>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</si>
  <si>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</si>
  <si>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</si>
  <si>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</si>
  <si>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</si>
  <si>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</si>
  <si>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</si>
  <si>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</si>
  <si>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</si>
  <si>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</si>
  <si>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</si>
  <si>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</si>
  <si>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</si>
  <si>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</si>
  <si>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</si>
  <si>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</si>
  <si>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</si>
  <si>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</si>
  <si>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</si>
  <si>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</si>
  <si>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</si>
  <si>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</si>
  <si>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</si>
  <si>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</si>
  <si>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</si>
  <si>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</si>
  <si>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</si>
  <si>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</si>
  <si>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</si>
  <si>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</si>
  <si>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</si>
  <si>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</si>
  <si>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</si>
  <si>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</si>
  <si>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</si>
  <si>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</si>
  <si>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</si>
  <si>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</si>
  <si>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</si>
  <si>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</si>
  <si>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</si>
  <si>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</si>
  <si>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</si>
  <si>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</si>
  <si>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</si>
  <si>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</si>
  <si>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</si>
  <si>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</si>
  <si>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</si>
  <si>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</si>
  <si>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</si>
  <si>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</si>
  <si>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</si>
  <si>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</si>
  <si>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</si>
  <si>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</si>
  <si>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</si>
  <si>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</si>
  <si>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</si>
  <si>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</si>
  <si>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</si>
  <si>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</si>
  <si>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</si>
  <si>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</si>
  <si>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</si>
  <si>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</si>
  <si>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</si>
  <si>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</si>
  <si>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</si>
  <si>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</si>
  <si>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</si>
  <si>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</si>
  <si>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</si>
  <si>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</si>
  <si>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</si>
  <si>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</si>
  <si>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</si>
  <si>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</si>
  <si>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</si>
  <si>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</si>
  <si>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</si>
  <si>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</si>
  <si>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</si>
  <si>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</si>
  <si>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</si>
  <si>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</si>
  <si>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</si>
  <si>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</si>
  <si>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</si>
  <si>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</si>
  <si>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</si>
  <si>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</si>
  <si>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</si>
  <si>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</si>
  <si>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</si>
  <si>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</si>
  <si>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</si>
  <si>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</si>
  <si>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</si>
  <si>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</si>
  <si>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</si>
  <si>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</si>
  <si>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</si>
  <si>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</si>
  <si>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</si>
  <si>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</si>
  <si>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</si>
  <si>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</si>
  <si>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</si>
  <si>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</si>
  <si>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</si>
  <si>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</si>
  <si>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</si>
  <si>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</si>
  <si>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</si>
  <si>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</si>
  <si>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</si>
  <si>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</si>
  <si>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</si>
  <si>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</si>
  <si>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</si>
  <si>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</si>
  <si>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</si>
  <si>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</si>
  <si>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</si>
  <si>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</si>
  <si>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</si>
  <si>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</si>
  <si>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</si>
  <si>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</si>
  <si>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</si>
  <si>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</si>
  <si>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</si>
  <si>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</si>
  <si>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</si>
  <si>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</si>
  <si>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</si>
  <si>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</si>
  <si>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</si>
  <si>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</si>
  <si>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</si>
  <si>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</si>
  <si>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</si>
  <si>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</si>
  <si>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</si>
  <si>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</si>
  <si>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</si>
  <si>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</si>
  <si>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</si>
  <si>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</si>
  <si>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</si>
  <si>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</si>
  <si>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</si>
  <si>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</si>
  <si>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</si>
  <si>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</si>
  <si>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</si>
  <si>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</si>
  <si>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</si>
  <si>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</si>
  <si>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</si>
  <si>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</si>
  <si>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</si>
  <si>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</si>
  <si>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</si>
  <si>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</si>
  <si>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</si>
  <si>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</si>
  <si>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</si>
  <si>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</si>
  <si>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</si>
  <si>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</si>
  <si>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</si>
  <si>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</si>
  <si>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</si>
  <si>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</si>
  <si>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</si>
  <si>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</si>
  <si>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</si>
  <si>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</si>
  <si>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</si>
  <si>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</si>
  <si>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</si>
  <si>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</si>
  <si>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</si>
  <si>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</si>
  <si>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</si>
  <si>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</si>
  <si>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</si>
  <si>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</si>
  <si>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</si>
  <si>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</si>
  <si>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</si>
  <si>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</si>
  <si>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</si>
  <si>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</si>
  <si>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</si>
  <si>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</si>
  <si>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</si>
  <si>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</si>
  <si>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</si>
  <si>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</si>
  <si>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</si>
  <si>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</si>
  <si>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</si>
  <si>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</si>
  <si>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</si>
  <si>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</si>
  <si>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</si>
  <si>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</si>
  <si>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</si>
  <si>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</si>
  <si>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</si>
  <si>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</si>
  <si>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</si>
  <si>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</si>
  <si>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</si>
  <si>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</si>
  <si>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</si>
  <si>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</si>
  <si>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</si>
  <si>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</si>
  <si>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</si>
  <si>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</si>
  <si>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</si>
  <si>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</si>
  <si>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</si>
  <si>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</si>
  <si>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</si>
  <si>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</si>
  <si>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</si>
  <si>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</si>
  <si>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</si>
  <si>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</si>
  <si>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</si>
  <si>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</si>
  <si>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</si>
  <si>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</si>
  <si>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</si>
  <si>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</si>
  <si>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</si>
  <si>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</si>
  <si>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</si>
  <si>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</si>
  <si>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</si>
  <si>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</si>
  <si>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</si>
  <si>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</si>
  <si>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</si>
  <si>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</si>
  <si>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</si>
  <si>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</si>
  <si>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</si>
  <si>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</si>
  <si>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</si>
  <si>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</si>
  <si>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</si>
  <si>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</si>
  <si>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</si>
  <si>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</si>
  <si>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</si>
  <si>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</si>
  <si>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</si>
  <si>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</si>
  <si>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</si>
  <si>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</si>
  <si>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</si>
  <si>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</si>
  <si>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</si>
  <si>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</si>
  <si>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</si>
  <si>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</si>
  <si>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</si>
  <si>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</si>
  <si>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</si>
  <si>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</si>
  <si>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</si>
  <si>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</si>
  <si>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</si>
  <si>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</si>
  <si>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</si>
  <si>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</si>
  <si>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</si>
  <si>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</si>
  <si>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</si>
  <si>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</si>
  <si>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</si>
  <si>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</si>
  <si>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</si>
  <si>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</si>
  <si>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</si>
  <si>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</si>
  <si>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</si>
  <si>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</si>
  <si>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</si>
  <si>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</si>
  <si>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</si>
  <si>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</si>
  <si>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</si>
  <si>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</si>
  <si>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</si>
  <si>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</si>
  <si>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</si>
  <si>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</si>
  <si>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</si>
  <si>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</si>
  <si>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</si>
  <si>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</si>
  <si>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</si>
  <si>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</si>
  <si>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</si>
  <si>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</si>
  <si>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</si>
  <si>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</si>
  <si>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</si>
  <si>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</si>
  <si>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</si>
  <si>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</si>
  <si>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</si>
  <si>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</si>
  <si>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</si>
  <si>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</si>
  <si>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</si>
  <si>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</si>
  <si>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</si>
  <si>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</si>
  <si>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</si>
  <si>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</si>
  <si>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</si>
  <si>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</si>
  <si>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</si>
  <si>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</si>
  <si>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</si>
  <si>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</si>
  <si>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</si>
  <si>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</si>
  <si>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</si>
  <si>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</si>
  <si>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</si>
  <si>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</si>
  <si>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</si>
  <si>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</si>
  <si>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</si>
  <si>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</si>
  <si>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</si>
  <si>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</si>
  <si>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</si>
  <si>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</si>
  <si>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</si>
  <si>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</si>
  <si>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</si>
  <si>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</si>
  <si>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</si>
  <si>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</si>
  <si>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</si>
  <si>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</si>
  <si>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</si>
  <si>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</si>
  <si>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</si>
  <si>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</si>
  <si>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</si>
  <si>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</si>
  <si>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</si>
  <si>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</si>
  <si>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</si>
  <si>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</si>
  <si>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</si>
  <si>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</si>
  <si>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</si>
  <si>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</si>
  <si>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</si>
  <si>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</si>
  <si>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</si>
  <si>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</si>
  <si>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</si>
  <si>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</si>
  <si>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</si>
  <si>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</si>
  <si>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</si>
  <si>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</si>
  <si>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</si>
  <si>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</si>
  <si>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</si>
  <si>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</si>
  <si>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</si>
  <si>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</si>
  <si>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</si>
  <si>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</si>
  <si>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</si>
  <si>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</si>
  <si>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</si>
  <si>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</si>
  <si>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</si>
  <si>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</si>
  <si>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</si>
  <si>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</si>
  <si>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</si>
  <si>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</si>
  <si>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</si>
  <si>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</si>
  <si>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</si>
  <si>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</si>
  <si>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</si>
  <si>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</si>
  <si>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</si>
  <si>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</si>
  <si>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</si>
  <si>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</si>
  <si>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</si>
  <si>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</si>
  <si>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</si>
  <si>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</si>
  <si>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</si>
  <si>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</si>
  <si>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</si>
  <si>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</si>
  <si>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</si>
  <si>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</si>
  <si>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</si>
  <si>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</si>
  <si>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</si>
  <si>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</si>
  <si>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</si>
  <si>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</si>
  <si>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</si>
  <si>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</si>
  <si>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</si>
  <si>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</si>
  <si>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</si>
  <si>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</si>
  <si>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</si>
  <si>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</si>
  <si>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</si>
  <si>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</si>
  <si>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</si>
  <si>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</si>
  <si>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</si>
  <si>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</si>
  <si>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</si>
  <si>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</si>
  <si>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</si>
  <si>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</si>
  <si>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</si>
  <si>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</si>
  <si>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</si>
  <si>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</si>
  <si>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</si>
  <si>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</si>
  <si>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</si>
  <si>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</si>
  <si>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</si>
  <si>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</si>
  <si>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</si>
  <si>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</si>
  <si>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</si>
  <si>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</si>
  <si>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</si>
  <si>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</si>
  <si>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</si>
  <si>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</si>
  <si>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</si>
  <si>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</si>
  <si>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</si>
  <si>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</si>
  <si>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</si>
  <si>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</si>
  <si>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</si>
  <si>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</si>
  <si>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</si>
  <si>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</si>
  <si>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</si>
  <si>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</si>
  <si>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</si>
  <si>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</si>
  <si>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</si>
  <si>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</si>
  <si>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</si>
  <si>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</si>
  <si>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</si>
  <si>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</si>
  <si>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</si>
  <si>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</si>
  <si>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</si>
  <si>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</si>
  <si>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</si>
  <si>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</si>
  <si>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</si>
  <si>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</si>
  <si>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</si>
  <si>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</si>
  <si>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</si>
  <si>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</si>
  <si>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</si>
  <si>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</si>
  <si>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</si>
  <si>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</si>
  <si>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</si>
  <si>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</si>
  <si>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</si>
  <si>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</si>
  <si>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</si>
  <si>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</si>
  <si>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</si>
  <si>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</si>
  <si>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</si>
  <si>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</si>
  <si>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</si>
  <si>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</si>
  <si>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</si>
  <si>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</si>
  <si>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</si>
  <si>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</si>
  <si>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</si>
  <si>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</si>
  <si>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</si>
  <si>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</si>
  <si>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</si>
  <si>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</si>
  <si>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</si>
  <si>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</si>
  <si>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</si>
  <si>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</si>
  <si>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</si>
  <si>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</si>
  <si>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</si>
  <si>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</si>
  <si>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</si>
  <si>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</si>
  <si>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</si>
  <si>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</si>
  <si>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</si>
  <si>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</si>
  <si>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</si>
  <si>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</si>
  <si>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</si>
  <si>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</si>
  <si>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</si>
  <si>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</si>
  <si>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</si>
  <si>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</si>
  <si>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</si>
  <si>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</si>
  <si>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</si>
  <si>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</si>
  <si>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</si>
  <si>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</si>
  <si>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</si>
  <si>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</si>
  <si>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</si>
  <si>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</si>
  <si>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</si>
  <si>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</si>
  <si>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</si>
  <si>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</si>
  <si>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</si>
  <si>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</si>
  <si>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</si>
  <si>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</si>
  <si>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</si>
  <si>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</si>
  <si>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</si>
  <si>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</si>
  <si>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</si>
  <si>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</si>
  <si>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</si>
  <si>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</si>
  <si>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</si>
  <si>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</si>
  <si>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</si>
  <si>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</si>
  <si>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</si>
  <si>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</si>
  <si>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</si>
  <si>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</si>
  <si>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</si>
  <si>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</si>
  <si>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</si>
  <si>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</si>
  <si>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</si>
  <si>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</si>
  <si>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</si>
  <si>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</si>
  <si>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</si>
  <si>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</si>
  <si>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</si>
  <si>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</si>
  <si>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</si>
  <si>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</si>
  <si>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</si>
  <si>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</si>
  <si>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</si>
  <si>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</si>
  <si>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</si>
  <si>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</si>
  <si>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</si>
  <si>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</si>
  <si>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</si>
  <si>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</si>
  <si>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</si>
  <si>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</si>
  <si>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</si>
  <si>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</si>
  <si>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</si>
  <si>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</si>
  <si>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</si>
  <si>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</si>
  <si>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</si>
  <si>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</si>
  <si>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</si>
  <si>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</si>
  <si>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</si>
  <si>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</si>
  <si>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</si>
  <si>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</si>
  <si>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</si>
  <si>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</si>
  <si>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</si>
  <si>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</si>
  <si>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</si>
  <si>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</si>
  <si>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</si>
  <si>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</si>
  <si>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</si>
  <si>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</si>
  <si>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</si>
  <si>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</si>
  <si>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</si>
  <si>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</si>
  <si>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</si>
  <si>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</si>
  <si>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</si>
  <si>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</si>
  <si>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</si>
  <si>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</si>
  <si>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</si>
  <si>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</si>
  <si>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</si>
  <si>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</si>
  <si>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</si>
  <si>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</si>
  <si>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</si>
  <si>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</si>
  <si>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</si>
  <si>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</si>
  <si>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</si>
  <si>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</si>
  <si>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</si>
  <si>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</si>
  <si>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</si>
  <si>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</si>
  <si>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</si>
  <si>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</si>
  <si>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</si>
  <si>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</si>
  <si>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</si>
  <si>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</si>
  <si>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</si>
  <si>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</si>
  <si>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</si>
  <si>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</si>
  <si>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</si>
  <si>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</si>
  <si>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</si>
  <si>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</si>
  <si>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</si>
  <si>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</si>
  <si>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</si>
  <si>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</si>
  <si>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</si>
  <si>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</si>
  <si>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</si>
  <si>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</si>
  <si>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</si>
  <si>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</si>
  <si>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</si>
  <si>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</si>
  <si>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</si>
  <si>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</si>
  <si>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</si>
  <si>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</si>
  <si>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</si>
  <si>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</si>
  <si>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</si>
  <si>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</si>
  <si>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</si>
  <si>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</si>
  <si>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</si>
  <si>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</si>
  <si>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</si>
  <si>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</si>
  <si>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</si>
  <si>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</si>
  <si>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</si>
  <si>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</si>
  <si>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</si>
  <si>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</si>
  <si>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</si>
  <si>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</si>
  <si>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</si>
  <si>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</si>
  <si>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</si>
  <si>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</si>
  <si>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</si>
  <si>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</si>
  <si>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</si>
  <si>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</si>
  <si>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</si>
  <si>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</si>
  <si>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</si>
  <si>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</si>
  <si>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</si>
  <si>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</si>
  <si>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</si>
  <si>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</si>
  <si>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</si>
  <si>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</si>
  <si>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</si>
  <si>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</si>
  <si>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</si>
  <si>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</si>
  <si>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</si>
  <si>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</si>
  <si>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</si>
  <si>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</si>
  <si>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</si>
  <si>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</si>
  <si>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</si>
  <si>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</si>
  <si>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</si>
  <si>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</si>
  <si>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</si>
  <si>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</si>
  <si>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</si>
  <si>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</si>
  <si>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</si>
  <si>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</si>
  <si>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</si>
  <si>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</si>
  <si>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</si>
  <si>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</si>
  <si>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</si>
  <si>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</si>
  <si>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</si>
  <si>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</si>
  <si>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</si>
  <si>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</si>
  <si>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</si>
  <si>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</si>
  <si>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</si>
  <si>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</si>
  <si>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</si>
  <si>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</si>
  <si>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</si>
  <si>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</si>
  <si>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</si>
  <si>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</si>
  <si>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</si>
  <si>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</si>
  <si>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</si>
  <si>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</si>
  <si>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</si>
  <si>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</si>
  <si>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</si>
  <si>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</si>
  <si>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</si>
  <si>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</si>
  <si>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</si>
  <si>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</si>
  <si>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</si>
  <si>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</si>
  <si>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</si>
  <si>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</si>
  <si>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</si>
  <si>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</si>
  <si>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</si>
  <si>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</si>
  <si>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</si>
  <si>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</si>
  <si>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</si>
  <si>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</si>
  <si>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</si>
  <si>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</si>
  <si>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</si>
  <si>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</si>
  <si>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</si>
  <si>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</si>
  <si>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</si>
  <si>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</si>
  <si>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</si>
  <si>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</si>
  <si>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</si>
  <si>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</si>
  <si>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</si>
  <si>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</si>
  <si>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</si>
  <si>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</si>
  <si>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</si>
  <si>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</si>
  <si>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</si>
  <si>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</si>
  <si>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</si>
  <si>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</si>
  <si>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</si>
  <si>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</si>
  <si>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</si>
  <si>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</si>
  <si>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</si>
  <si>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</si>
  <si>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</si>
  <si>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</si>
  <si>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</si>
  <si>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</si>
  <si>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</si>
  <si>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</si>
  <si>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</si>
  <si>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</si>
  <si>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</si>
  <si>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</si>
  <si>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</si>
  <si>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</si>
  <si>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</si>
  <si>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</si>
  <si>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</si>
  <si>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</si>
  <si>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</si>
  <si>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</si>
  <si>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</si>
  <si>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</si>
  <si>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</si>
  <si>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</si>
  <si>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</si>
  <si>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</si>
  <si>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</si>
  <si>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</si>
  <si>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</si>
  <si>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</si>
  <si>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</si>
  <si>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</si>
  <si>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</si>
  <si>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</si>
  <si>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</si>
  <si>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</si>
  <si>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</si>
  <si>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</si>
  <si>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</si>
  <si>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</si>
  <si>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</si>
  <si>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</si>
  <si>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</si>
  <si>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</si>
  <si>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</si>
  <si>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</si>
  <si>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</si>
  <si>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</si>
  <si>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</si>
  <si>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</si>
  <si>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</si>
  <si>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</si>
  <si>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</si>
  <si>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</si>
  <si>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</si>
  <si>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</si>
  <si>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</si>
  <si>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</si>
  <si>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</si>
  <si>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</si>
  <si>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</si>
  <si>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</si>
  <si>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</si>
  <si>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</si>
  <si>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</si>
  <si>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</si>
  <si>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</si>
  <si>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</si>
  <si>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</si>
  <si>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</si>
  <si>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</si>
  <si>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</si>
  <si>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</si>
  <si>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</si>
  <si>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</si>
  <si>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</si>
  <si>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</si>
  <si>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</si>
  <si>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</si>
  <si>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</si>
  <si>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</si>
  <si>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</si>
  <si>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</si>
  <si>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</si>
  <si>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</si>
  <si>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</si>
  <si>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</si>
  <si>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</si>
  <si>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</si>
  <si>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</si>
  <si>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</si>
  <si>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</si>
  <si>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</si>
  <si>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</si>
  <si>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</si>
  <si>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</si>
  <si>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</si>
  <si>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</si>
  <si>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</si>
  <si>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</si>
  <si>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</si>
  <si>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</si>
  <si>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</si>
  <si>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</si>
  <si>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</si>
  <si>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</si>
  <si>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</si>
  <si>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</si>
  <si>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</si>
  <si>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</si>
  <si>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</si>
  <si>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</si>
  <si>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</si>
  <si>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</si>
  <si>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</si>
  <si>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</si>
  <si>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</si>
  <si>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</si>
  <si>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</si>
  <si>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</si>
  <si>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</si>
  <si>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</si>
  <si>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</si>
  <si>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</si>
  <si>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</si>
  <si>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</si>
  <si>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</si>
  <si>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</si>
  <si>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</si>
  <si>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</si>
  <si>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</si>
  <si>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</si>
  <si>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</si>
  <si>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</si>
  <si>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</si>
  <si>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</si>
  <si>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</si>
  <si>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</si>
  <si>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</si>
  <si>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</si>
  <si>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</si>
  <si>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</si>
  <si>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</si>
  <si>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</si>
  <si>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</si>
  <si>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</si>
  <si>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</si>
  <si>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</si>
  <si>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</si>
  <si>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</si>
  <si>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</si>
  <si>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</si>
  <si>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</si>
  <si>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</si>
  <si>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</si>
  <si>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</si>
  <si>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</si>
  <si>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</si>
  <si>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</si>
  <si>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</si>
  <si>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</si>
  <si>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</si>
  <si>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</si>
  <si>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</si>
  <si>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</si>
  <si>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</si>
  <si>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</si>
  <si>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</si>
  <si>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</si>
  <si>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</si>
  <si>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</si>
  <si>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</si>
  <si>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</si>
  <si>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</si>
  <si>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</si>
  <si>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</si>
  <si>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</si>
  <si>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</si>
  <si>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</si>
  <si>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</si>
  <si>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</si>
  <si>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</si>
  <si>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</si>
  <si>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</si>
  <si>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</si>
  <si>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</si>
  <si>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</si>
  <si>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</si>
  <si>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</si>
  <si>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</si>
  <si>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</si>
  <si>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</si>
  <si>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</si>
  <si>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</si>
  <si>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</si>
  <si>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</si>
  <si>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</si>
  <si>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</si>
  <si>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</si>
  <si>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</si>
  <si>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</si>
  <si>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</si>
  <si>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</si>
  <si>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</si>
  <si>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</si>
  <si>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</si>
  <si>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</si>
  <si>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</si>
  <si>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</si>
  <si>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</si>
  <si>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</si>
  <si>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</si>
  <si>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</si>
  <si>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</si>
  <si>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</si>
  <si>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</si>
  <si>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</si>
  <si>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</si>
  <si>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</si>
  <si>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</si>
  <si>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</si>
  <si>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</si>
  <si>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</si>
  <si>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</si>
  <si>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</si>
  <si>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</si>
  <si>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</si>
  <si>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</si>
  <si>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</si>
  <si>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</si>
  <si>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</si>
  <si>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</si>
  <si>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</si>
  <si>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</si>
  <si>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</si>
  <si>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</si>
  <si>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</si>
  <si>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</si>
  <si>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</si>
  <si>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</si>
  <si>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</si>
  <si>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</si>
  <si>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</si>
  <si>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</si>
  <si>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</si>
  <si>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</si>
  <si>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</si>
  <si>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</si>
  <si>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</si>
  <si>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</si>
  <si>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</si>
  <si>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</si>
  <si>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</si>
  <si>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</si>
  <si>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</si>
  <si>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</si>
  <si>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</si>
  <si>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</si>
  <si>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</si>
  <si>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</si>
  <si>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</si>
  <si>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</si>
  <si>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</si>
  <si>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</si>
  <si>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</si>
  <si>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</si>
  <si>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</si>
  <si>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</si>
  <si>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</si>
  <si>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</si>
  <si>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</si>
  <si>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</si>
  <si>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</si>
  <si>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</si>
  <si>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</si>
  <si>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</si>
  <si>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</si>
  <si>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</si>
  <si>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</si>
  <si>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</si>
  <si>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</si>
  <si>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</si>
  <si>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</si>
  <si>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</si>
  <si>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</si>
  <si>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</si>
  <si>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</si>
  <si>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</si>
  <si>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</si>
  <si>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</si>
  <si>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</si>
  <si>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</si>
  <si>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</si>
  <si>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</si>
  <si>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</si>
  <si>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</si>
  <si>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</si>
  <si>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</si>
  <si>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</si>
  <si>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</si>
  <si>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</si>
  <si>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</si>
  <si>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</si>
  <si>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</si>
  <si>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</si>
  <si>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</si>
  <si>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</si>
  <si>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</si>
  <si>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</si>
  <si>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</si>
  <si>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</si>
  <si>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</si>
  <si>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</si>
  <si>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</si>
  <si>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</si>
  <si>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</si>
  <si>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</si>
  <si>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</si>
  <si>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</si>
  <si>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</si>
  <si>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</si>
  <si>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</si>
  <si>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</si>
  <si>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</si>
  <si>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</si>
  <si>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</si>
  <si>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</si>
  <si>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</si>
  <si>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</si>
  <si>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</si>
  <si>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</si>
  <si>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</si>
  <si>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</si>
  <si>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</si>
  <si>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</si>
  <si>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</si>
  <si>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</si>
  <si>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</si>
  <si>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</si>
  <si>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</si>
  <si>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</si>
  <si>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</si>
  <si>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</si>
  <si>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</si>
  <si>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</si>
  <si>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</si>
  <si>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</si>
  <si>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</si>
  <si>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</si>
  <si>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</si>
  <si>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</si>
  <si>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</si>
  <si>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</si>
  <si>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</si>
  <si>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</si>
  <si>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</si>
  <si>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</si>
  <si>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</si>
  <si>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</si>
  <si>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</si>
  <si>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</si>
  <si>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</si>
  <si>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</si>
  <si>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</si>
  <si>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</si>
  <si>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</si>
  <si>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</si>
  <si>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</si>
  <si>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</si>
  <si>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</si>
  <si>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</si>
  <si>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</si>
  <si>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</si>
  <si>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</si>
  <si>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</si>
  <si>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</si>
  <si>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</si>
  <si>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</si>
  <si>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</si>
  <si>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</si>
  <si>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</si>
  <si>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</si>
  <si>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</si>
  <si>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</si>
  <si>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</si>
  <si>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</si>
  <si>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</si>
  <si>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</si>
  <si>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</si>
  <si>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</si>
  <si>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</si>
  <si>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</si>
  <si>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</si>
  <si>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</si>
  <si>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</si>
  <si>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</si>
  <si>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</si>
  <si>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</si>
  <si>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</si>
  <si>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</si>
  <si>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</si>
  <si>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</si>
  <si>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</si>
  <si>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</si>
  <si>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</si>
  <si>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</si>
  <si>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</si>
  <si>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</si>
  <si>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</si>
  <si>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</si>
  <si>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</si>
  <si>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</si>
  <si>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</si>
  <si>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</si>
  <si>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</si>
  <si>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</si>
  <si>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</si>
  <si>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</si>
  <si>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</si>
  <si>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</si>
  <si>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</si>
  <si>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</si>
  <si>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</si>
  <si>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</si>
  <si>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</si>
  <si>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</si>
  <si>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</si>
  <si>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</si>
  <si>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</si>
  <si>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</si>
  <si>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</si>
  <si>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</si>
  <si>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</si>
  <si>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</si>
  <si>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</si>
  <si>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</si>
  <si>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</si>
  <si>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</si>
  <si>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</si>
  <si>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</si>
  <si>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</si>
  <si>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</si>
  <si>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</si>
  <si>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</si>
  <si>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</si>
  <si>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</si>
  <si>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</si>
  <si>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</si>
  <si>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</si>
  <si>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</si>
  <si>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</si>
  <si>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</si>
  <si>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</si>
  <si>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</si>
  <si>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</si>
  <si>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</si>
  <si>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</si>
  <si>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</si>
  <si>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</si>
  <si>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</si>
  <si>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</si>
  <si>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</si>
  <si>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</si>
  <si>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</si>
  <si>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</si>
  <si>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</si>
  <si>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</si>
  <si>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</si>
  <si>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</si>
  <si>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</si>
  <si>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</si>
  <si>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</si>
  <si>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</si>
  <si>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</si>
  <si>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</si>
  <si>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</si>
  <si>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</si>
  <si>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</si>
  <si>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</si>
  <si>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</si>
  <si>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</si>
  <si>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</si>
  <si>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</si>
  <si>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</si>
  <si>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</si>
  <si>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</si>
  <si>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</si>
  <si>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</si>
  <si>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</si>
  <si>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</si>
  <si>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</si>
  <si>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</si>
  <si>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</si>
  <si>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</si>
  <si>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</si>
  <si>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</si>
  <si>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</si>
  <si>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</si>
  <si>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</si>
  <si>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</si>
  <si>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</si>
  <si>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</si>
  <si>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</si>
  <si>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</si>
  <si>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</si>
  <si>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</si>
  <si>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</si>
  <si>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</si>
  <si>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</si>
  <si>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</si>
  <si>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</si>
  <si>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</si>
  <si>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</si>
  <si>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</si>
  <si>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</si>
  <si>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</si>
  <si>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</si>
  <si>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</si>
  <si>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</si>
  <si>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</si>
  <si>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</si>
  <si>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</si>
  <si>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</si>
  <si>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</si>
  <si>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</si>
  <si>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</si>
  <si>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</si>
  <si>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</si>
  <si>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</si>
  <si>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</si>
  <si>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</si>
  <si>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</si>
  <si>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</si>
  <si>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</si>
  <si>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</si>
  <si>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</si>
  <si>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</si>
  <si>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</si>
  <si>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</si>
  <si>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</si>
  <si>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</si>
  <si>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</si>
  <si>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</si>
  <si>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</si>
  <si>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</si>
  <si>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</si>
  <si>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</si>
  <si>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</si>
  <si>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</si>
  <si>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</si>
  <si>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</si>
  <si>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</si>
  <si>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</si>
  <si>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</si>
  <si>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</si>
  <si>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</si>
  <si>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</si>
  <si>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</si>
  <si>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</si>
  <si>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</si>
  <si>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</si>
  <si>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</si>
  <si>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</si>
  <si>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</si>
  <si>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</si>
  <si>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</si>
  <si>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</si>
  <si>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</si>
  <si>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</si>
  <si>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</si>
  <si>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</si>
  <si>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</si>
  <si>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</si>
  <si>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</si>
  <si>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</si>
  <si>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</si>
  <si>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</si>
  <si>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</si>
  <si>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</si>
  <si>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</si>
  <si>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</si>
  <si>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</si>
  <si>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</si>
  <si>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</si>
  <si>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</si>
  <si>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</si>
  <si>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</si>
  <si>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</si>
  <si>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</si>
  <si>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</si>
  <si>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</si>
  <si>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</si>
  <si>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</si>
  <si>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</si>
  <si>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</si>
  <si>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</si>
  <si>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</si>
  <si>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</si>
  <si>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</si>
  <si>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</si>
  <si>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</si>
  <si>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</si>
  <si>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</si>
  <si>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</si>
  <si>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</si>
  <si>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</si>
  <si>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</si>
  <si>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</si>
  <si>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</si>
  <si>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</si>
  <si>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</si>
  <si>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</si>
  <si>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</si>
  <si>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</si>
  <si>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</si>
  <si>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</si>
  <si>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</si>
  <si>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</si>
  <si>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</si>
  <si>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</si>
  <si>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</si>
  <si>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</si>
  <si>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</si>
  <si>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</si>
  <si>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</si>
  <si>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</si>
  <si>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</si>
  <si>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</si>
  <si>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</si>
  <si>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</si>
  <si>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</si>
  <si>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</si>
  <si>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</si>
  <si>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</si>
  <si>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</si>
  <si>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</si>
  <si>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</si>
  <si>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</si>
  <si>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</si>
  <si>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</si>
  <si>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</si>
  <si>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</si>
  <si>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</si>
  <si>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</si>
  <si>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</si>
  <si>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</si>
  <si>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</si>
  <si>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</si>
  <si>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</si>
  <si>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</si>
  <si>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</si>
  <si>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</si>
  <si>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</si>
  <si>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</si>
  <si>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</si>
  <si>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</si>
  <si>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</si>
  <si>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</si>
  <si>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</si>
  <si>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</si>
  <si>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</si>
  <si>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</si>
  <si>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</si>
  <si>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</si>
  <si>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</si>
  <si>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</si>
  <si>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</si>
  <si>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</si>
  <si>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</si>
  <si>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</si>
  <si>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</si>
  <si>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</si>
  <si>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</si>
  <si>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</si>
  <si>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</si>
  <si>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</si>
  <si>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</si>
  <si>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</si>
  <si>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</si>
  <si>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</si>
  <si>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</si>
  <si>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</si>
  <si>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</si>
  <si>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</si>
  <si>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</si>
  <si>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</si>
  <si>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</si>
  <si>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</si>
  <si>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</si>
  <si>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</si>
  <si>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</si>
  <si>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</si>
  <si>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</si>
  <si>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</si>
  <si>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</si>
  <si>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</si>
  <si>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</si>
  <si>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</si>
  <si>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</si>
  <si>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</si>
  <si>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</si>
  <si>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</si>
  <si>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</si>
  <si>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</si>
  <si>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</si>
  <si>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</si>
  <si>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</si>
  <si>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</si>
  <si>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</si>
  <si>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</si>
  <si>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</si>
  <si>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</si>
  <si>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</si>
  <si>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</si>
  <si>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</si>
  <si>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</si>
  <si>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</si>
  <si>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</si>
  <si>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</si>
  <si>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</si>
  <si>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</si>
  <si>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</si>
  <si>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</si>
  <si>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</si>
  <si>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</si>
  <si>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</si>
  <si>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</si>
  <si>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</si>
  <si>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</si>
  <si>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</si>
  <si>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</si>
  <si>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</si>
  <si>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</si>
  <si>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</si>
  <si>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</si>
  <si>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</si>
  <si>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</si>
  <si>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</si>
  <si>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</si>
  <si>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</si>
  <si>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</si>
  <si>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</si>
  <si>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</si>
  <si>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</si>
  <si>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</si>
  <si>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</si>
  <si>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</si>
  <si>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</si>
  <si>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</si>
  <si>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</si>
  <si>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</si>
  <si>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</si>
  <si>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</si>
  <si>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</si>
  <si>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</si>
  <si>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</si>
  <si>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</si>
  <si>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</si>
  <si>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</si>
  <si>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</si>
  <si>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</si>
  <si>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</si>
  <si>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</si>
  <si>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</si>
  <si>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</si>
  <si>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</si>
  <si>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</si>
  <si>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</si>
  <si>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</si>
  <si>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</si>
  <si>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</si>
  <si>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</si>
  <si>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</si>
  <si>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</si>
  <si>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</si>
  <si>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</si>
  <si>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</si>
  <si>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</si>
  <si>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</si>
  <si>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</si>
  <si>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</si>
  <si>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</si>
  <si>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</si>
  <si>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</si>
  <si>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</si>
  <si>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</si>
  <si>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</si>
  <si>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</si>
  <si>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</si>
  <si>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</si>
  <si>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</si>
  <si>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</si>
  <si>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</si>
  <si>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</si>
  <si>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</si>
  <si>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</si>
  <si>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</si>
  <si>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</si>
  <si>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</si>
  <si>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</si>
  <si>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</si>
  <si>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</si>
  <si>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</si>
  <si>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</si>
  <si>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</si>
  <si>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</si>
  <si>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</si>
  <si>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</si>
  <si>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</si>
  <si>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</si>
  <si>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</si>
  <si>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</si>
  <si>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</si>
  <si>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</si>
  <si>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</si>
  <si>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</si>
  <si>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</si>
  <si>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</si>
  <si>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</si>
  <si>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</si>
  <si>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</si>
  <si>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</si>
  <si>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</si>
  <si>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</si>
  <si>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</si>
  <si>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</si>
  <si>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</si>
  <si>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</si>
  <si>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</si>
  <si>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</si>
  <si>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</si>
  <si>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</si>
  <si>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</si>
  <si>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</si>
  <si>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</si>
  <si>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</si>
  <si>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</si>
  <si>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</si>
  <si>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</si>
  <si>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</si>
  <si>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</si>
  <si>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</si>
  <si>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</si>
  <si>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</si>
  <si>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</si>
  <si>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</si>
  <si>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</si>
  <si>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</si>
  <si>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</si>
  <si>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</si>
  <si>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</si>
  <si>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</si>
  <si>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</si>
  <si>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</si>
  <si>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</si>
  <si>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</si>
  <si>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</si>
  <si>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</si>
  <si>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</si>
  <si>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</si>
  <si>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</si>
  <si>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</si>
  <si>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</si>
  <si>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</si>
  <si>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</si>
  <si>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</si>
  <si>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</si>
  <si>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</si>
  <si>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</si>
  <si>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</si>
  <si>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</si>
  <si>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</si>
  <si>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</si>
  <si>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</si>
  <si>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</si>
  <si>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</si>
  <si>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</si>
  <si>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</si>
  <si>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</si>
  <si>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</si>
  <si>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</si>
  <si>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</si>
  <si>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</si>
  <si>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</si>
  <si>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</si>
  <si>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</si>
  <si>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</si>
  <si>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</si>
  <si>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</si>
  <si>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</si>
  <si>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</si>
  <si>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</si>
  <si>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</si>
  <si>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</si>
  <si>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</si>
  <si>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</si>
  <si>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</si>
  <si>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</si>
  <si>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</si>
  <si>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</si>
  <si>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</si>
  <si>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</si>
  <si>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</si>
  <si>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</si>
  <si>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</si>
  <si>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</si>
  <si>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</si>
  <si>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</si>
  <si>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</si>
  <si>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</si>
  <si>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</si>
  <si>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</si>
  <si>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</si>
  <si>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</si>
  <si>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</si>
  <si>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</si>
  <si>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</si>
  <si>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</si>
  <si>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</si>
  <si>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</si>
  <si>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</si>
  <si>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</si>
  <si>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</si>
  <si>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</si>
  <si>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</si>
  <si>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</si>
  <si>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</si>
  <si>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</si>
  <si>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</si>
  <si>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</si>
  <si>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</si>
  <si>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</si>
  <si>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</si>
  <si>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</si>
  <si>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</si>
  <si>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</si>
  <si>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</si>
  <si>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</si>
  <si>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</si>
  <si>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</si>
  <si>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</si>
  <si>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</si>
  <si>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</si>
  <si>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</si>
  <si>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</si>
  <si>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</si>
  <si>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</si>
  <si>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</si>
  <si>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</si>
  <si>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</si>
  <si>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</si>
  <si>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</si>
  <si>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</si>
  <si>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</si>
  <si>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</si>
  <si>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</si>
  <si>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</si>
  <si>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</si>
  <si>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</si>
  <si>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</si>
  <si>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</si>
  <si>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</si>
  <si>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</si>
  <si>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</si>
  <si>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</si>
  <si>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</si>
  <si>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</si>
  <si>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</si>
  <si>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</si>
  <si>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</si>
  <si>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</si>
  <si>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</si>
  <si>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</si>
  <si>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</si>
  <si>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</si>
  <si>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</si>
  <si>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</si>
  <si>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</si>
  <si>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</si>
  <si>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</si>
  <si>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</si>
  <si>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</si>
  <si>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</si>
  <si>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</si>
  <si>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</si>
  <si>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</si>
  <si>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</si>
  <si>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</si>
  <si>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</si>
  <si>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</si>
  <si>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</si>
  <si>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</si>
  <si>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</si>
  <si>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</si>
  <si>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</si>
  <si>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</si>
  <si>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</si>
  <si>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</si>
  <si>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</si>
  <si>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</si>
  <si>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</si>
  <si>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</si>
  <si>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</si>
  <si>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</si>
  <si>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</si>
  <si>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</si>
  <si>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</si>
  <si>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</si>
  <si>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</si>
  <si>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</si>
  <si>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</si>
  <si>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</si>
  <si>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</si>
  <si>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</si>
  <si>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</si>
  <si>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</si>
  <si>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</si>
  <si>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</si>
  <si>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</si>
  <si>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</si>
  <si>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</si>
  <si>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</si>
  <si>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</si>
  <si>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</si>
  <si>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</si>
  <si>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</si>
  <si>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</si>
  <si>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</si>
  <si>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</si>
  <si>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</si>
  <si>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</si>
  <si>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</si>
  <si>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</si>
  <si>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</si>
  <si>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</si>
  <si>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</si>
  <si>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</si>
  <si>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</si>
  <si>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</si>
  <si>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</si>
  <si>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</si>
  <si>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</si>
  <si>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</si>
  <si>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</si>
  <si>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</si>
  <si>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</si>
  <si>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</si>
  <si>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</si>
  <si>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</si>
  <si>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</si>
  <si>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</si>
  <si>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</si>
  <si>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</si>
  <si>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</si>
  <si>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</si>
  <si>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</si>
  <si>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</si>
  <si>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</si>
  <si>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</si>
  <si>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</si>
  <si>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</si>
  <si>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</si>
  <si>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</si>
  <si>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</si>
  <si>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</si>
  <si>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</si>
  <si>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</si>
  <si>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</si>
  <si>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</si>
  <si>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</si>
  <si>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</si>
  <si>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</si>
  <si>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</si>
  <si>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</si>
  <si>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</si>
  <si>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</si>
  <si>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</si>
  <si>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</si>
  <si>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</si>
  <si>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</si>
  <si>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</si>
  <si>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</si>
  <si>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</si>
  <si>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</si>
  <si>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</si>
  <si>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</si>
  <si>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</si>
  <si>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</si>
  <si>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</si>
  <si>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</si>
  <si>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</si>
  <si>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</si>
  <si>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</si>
  <si>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</si>
  <si>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</si>
  <si>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</si>
  <si>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</si>
  <si>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</si>
  <si>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</si>
  <si>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</si>
  <si>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</si>
  <si>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</si>
  <si>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</si>
  <si>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</si>
  <si>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</si>
  <si>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</si>
  <si>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</si>
  <si>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</si>
  <si>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</si>
  <si>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</si>
  <si>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</si>
  <si>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</si>
  <si>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</si>
  <si>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</si>
  <si>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</si>
  <si>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</si>
  <si>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</si>
  <si>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</si>
  <si>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</si>
  <si>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</si>
  <si>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</si>
  <si>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</si>
  <si>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</si>
  <si>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</si>
  <si>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</si>
  <si>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</si>
  <si>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</si>
  <si>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</si>
  <si>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</si>
  <si>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</si>
  <si>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</si>
  <si>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</si>
  <si>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</si>
  <si>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</si>
  <si>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</si>
  <si>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</si>
  <si>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</si>
  <si>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</si>
  <si>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</si>
  <si>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</si>
  <si>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</si>
  <si>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</si>
  <si>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</si>
  <si>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</si>
  <si>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</si>
  <si>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</si>
  <si>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</si>
  <si>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</si>
  <si>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</si>
  <si>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</si>
  <si>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</si>
  <si>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</si>
  <si>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</si>
  <si>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</si>
  <si>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</si>
  <si>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</si>
  <si>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</si>
  <si>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</si>
  <si>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</si>
  <si>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</si>
  <si>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</si>
  <si>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</si>
  <si>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</si>
  <si>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</si>
  <si>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</si>
  <si>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</si>
  <si>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</si>
  <si>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</si>
  <si>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</si>
  <si>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</si>
  <si>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</si>
  <si>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</si>
  <si>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</si>
  <si>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</si>
  <si>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</si>
  <si>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</si>
  <si>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</si>
  <si>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</si>
  <si>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</si>
  <si>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</si>
  <si>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</si>
  <si>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</si>
  <si>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</si>
  <si>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</si>
  <si>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</si>
  <si>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</si>
  <si>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</si>
  <si>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</si>
  <si>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</si>
  <si>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</si>
  <si>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</si>
  <si>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</si>
  <si>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</si>
  <si>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</si>
  <si>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</si>
  <si>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</si>
  <si>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</si>
  <si>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</si>
  <si>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</si>
  <si>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</si>
  <si>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</si>
  <si>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</si>
  <si>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</si>
  <si>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</si>
  <si>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</si>
  <si>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</si>
  <si>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</si>
  <si>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</si>
  <si>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</si>
  <si>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</si>
  <si>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</si>
  <si>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</si>
  <si>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</si>
  <si>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</si>
  <si>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</si>
  <si>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</si>
  <si>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</si>
  <si>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</si>
  <si>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</si>
  <si>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</si>
  <si>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</si>
  <si>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</si>
  <si>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</si>
  <si>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</si>
  <si>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</si>
  <si>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</si>
  <si>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</si>
  <si>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</si>
  <si>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</si>
  <si>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</si>
  <si>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</si>
  <si>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</si>
  <si>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</si>
  <si>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</si>
  <si>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</si>
  <si>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</si>
  <si>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</si>
  <si>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</si>
  <si>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</si>
  <si>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</si>
  <si>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</si>
  <si>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</si>
  <si>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</si>
  <si>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</si>
  <si>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</si>
  <si>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</si>
  <si>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</si>
  <si>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</si>
  <si>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</si>
  <si>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</si>
  <si>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</si>
  <si>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</si>
  <si>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</si>
  <si>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</si>
  <si>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</si>
  <si>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</si>
  <si>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</si>
  <si>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</si>
  <si>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</si>
  <si>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</si>
  <si>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</si>
  <si>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</si>
  <si>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</si>
  <si>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</si>
  <si>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</si>
  <si>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</si>
  <si>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</si>
  <si>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</si>
  <si>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</si>
  <si>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</si>
  <si>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</si>
  <si>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</si>
  <si>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</si>
  <si>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</si>
  <si>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</si>
  <si>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</si>
  <si>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</si>
  <si>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</si>
  <si>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</si>
  <si>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</si>
  <si>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</si>
  <si>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</si>
  <si>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</si>
  <si>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</si>
  <si>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</si>
  <si>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</si>
  <si>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</si>
  <si>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</si>
  <si>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</si>
  <si>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</si>
  <si>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</si>
  <si>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</si>
  <si>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</si>
  <si>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</si>
  <si>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</si>
  <si>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</si>
  <si>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</si>
  <si>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</si>
  <si>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</si>
  <si>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</si>
  <si>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</si>
  <si>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</si>
  <si>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</si>
  <si>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</si>
  <si>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</si>
  <si>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</si>
  <si>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</si>
  <si>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</si>
  <si>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</si>
  <si>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</si>
  <si>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</si>
  <si>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</si>
  <si>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</si>
  <si>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</si>
  <si>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</si>
  <si>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</si>
  <si>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</si>
  <si>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</si>
  <si>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</si>
  <si>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</si>
  <si>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</si>
  <si>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</si>
  <si>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</si>
  <si>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</si>
  <si>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</si>
  <si>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</si>
  <si>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</si>
  <si>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</si>
  <si>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</si>
  <si>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</si>
  <si>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</si>
  <si>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</si>
  <si>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</si>
  <si>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</si>
  <si>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</si>
  <si>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</si>
  <si>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</si>
  <si>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</si>
  <si>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</si>
  <si>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</si>
  <si>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</si>
  <si>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</si>
  <si>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</si>
  <si>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</si>
  <si>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</si>
  <si>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</si>
  <si>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</si>
  <si>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</si>
  <si>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</si>
  <si>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</si>
  <si>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</si>
  <si>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</si>
  <si>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</si>
  <si>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</si>
  <si>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</si>
  <si>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</si>
  <si>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</si>
  <si>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</si>
  <si>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</si>
  <si>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</si>
  <si>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</si>
  <si>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</si>
  <si>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</si>
  <si>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</si>
  <si>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</si>
  <si>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</si>
  <si>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</si>
  <si>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</si>
  <si>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</si>
  <si>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</si>
  <si>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</si>
  <si>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</si>
  <si>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</si>
  <si>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</si>
  <si>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</si>
  <si>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</si>
  <si>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</si>
  <si>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</si>
  <si>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</si>
  <si>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</si>
  <si>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</si>
  <si>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</si>
  <si>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</si>
  <si>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</si>
  <si>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</si>
  <si>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</si>
  <si>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</si>
  <si>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</si>
  <si>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</si>
  <si>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</si>
  <si>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</si>
  <si>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</si>
  <si>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</si>
  <si>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</si>
  <si>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</si>
  <si>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</si>
  <si>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</si>
  <si>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</si>
  <si>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</si>
  <si>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</si>
  <si>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</si>
  <si>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</si>
  <si>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</si>
  <si>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</si>
  <si>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</si>
  <si>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</si>
  <si>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</si>
  <si>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</si>
  <si>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</si>
  <si>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</si>
  <si>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</si>
  <si>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</si>
  <si>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</si>
  <si>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</si>
  <si>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</si>
  <si>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</si>
  <si>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</si>
  <si>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</si>
  <si>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</si>
  <si>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</si>
  <si>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</si>
  <si>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</si>
  <si>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</si>
  <si>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</si>
  <si>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</si>
  <si>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</si>
  <si>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</si>
  <si>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</si>
  <si>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</si>
  <si>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</si>
  <si>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</si>
  <si>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</si>
  <si>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</si>
  <si>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</si>
  <si>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</si>
  <si>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</si>
  <si>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</si>
  <si>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</si>
  <si>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</si>
  <si>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</si>
  <si>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</si>
  <si>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</si>
  <si>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</si>
  <si>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</si>
  <si>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</si>
  <si>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</si>
  <si>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</si>
  <si>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</si>
  <si>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</si>
  <si>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</si>
  <si>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</si>
  <si>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</si>
  <si>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</si>
  <si>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</si>
  <si>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</si>
  <si>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</si>
  <si>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</si>
  <si>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</si>
  <si>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</si>
  <si>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</si>
  <si>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</si>
  <si>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</si>
  <si>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</si>
  <si>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</si>
  <si>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</si>
  <si>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</si>
  <si>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</si>
  <si>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</si>
  <si>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</si>
  <si>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</si>
  <si>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</si>
  <si>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</si>
  <si>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</si>
  <si>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</si>
  <si>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</si>
  <si>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</si>
  <si>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</si>
  <si>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</si>
  <si>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</si>
  <si>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</si>
  <si>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</si>
  <si>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</si>
  <si>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</si>
  <si>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</si>
  <si>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</si>
  <si>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</si>
  <si>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</si>
  <si>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</si>
  <si>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</si>
  <si>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</si>
  <si>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</si>
  <si>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</si>
  <si>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</si>
  <si>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</si>
  <si>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</si>
  <si>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</si>
  <si>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</si>
  <si>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</si>
  <si>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</si>
  <si>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</si>
  <si>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</si>
  <si>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</si>
  <si>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</si>
  <si>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</si>
  <si>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</si>
  <si>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</si>
  <si>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</si>
  <si>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</si>
  <si>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</si>
  <si>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</si>
  <si>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</si>
  <si>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</si>
  <si>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</si>
  <si>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</si>
  <si>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</si>
  <si>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</si>
  <si>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</si>
  <si>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</si>
  <si>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</si>
  <si>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</si>
  <si>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</si>
  <si>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</si>
  <si>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</si>
  <si>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</si>
  <si>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</si>
  <si>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</si>
  <si>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</si>
  <si>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</si>
  <si>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</si>
  <si>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</si>
  <si>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</si>
  <si>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</si>
  <si>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</si>
  <si>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</si>
  <si>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</si>
  <si>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</si>
  <si>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</si>
  <si>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</si>
  <si>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</si>
  <si>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</si>
  <si>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</si>
  <si>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</si>
  <si>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</si>
  <si>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</si>
  <si>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</si>
  <si>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</si>
  <si>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</si>
  <si>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</si>
  <si>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</si>
  <si>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</si>
  <si>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</si>
  <si>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</si>
  <si>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</si>
  <si>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</si>
  <si>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</si>
  <si>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</si>
  <si>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</si>
  <si>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</si>
  <si>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</si>
  <si>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</si>
  <si>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</si>
  <si>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</si>
  <si>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</si>
  <si>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</si>
  <si>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</si>
  <si>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</si>
  <si>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</si>
  <si>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</si>
  <si>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</si>
  <si>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</si>
  <si>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</si>
  <si>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</si>
  <si>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</si>
  <si>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</si>
  <si>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</si>
  <si>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</si>
  <si>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</si>
  <si>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</si>
  <si>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</si>
  <si>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</si>
  <si>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</si>
  <si>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</si>
  <si>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</si>
  <si>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</si>
  <si>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</si>
  <si>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</si>
  <si>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</si>
  <si>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</si>
  <si>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</si>
  <si>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</si>
  <si>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</si>
  <si>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</si>
  <si>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</si>
  <si>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</si>
  <si>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</si>
  <si>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</si>
  <si>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</si>
  <si>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</si>
  <si>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</si>
  <si>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</si>
  <si>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</si>
  <si>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</si>
  <si>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</si>
  <si>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</si>
  <si>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</si>
  <si>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</si>
  <si>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</si>
  <si>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</si>
  <si>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</si>
  <si>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</si>
  <si>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</si>
  <si>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</si>
  <si>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</si>
  <si>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</si>
  <si>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</si>
  <si>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</si>
  <si>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</si>
  <si>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</si>
  <si>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</si>
  <si>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</si>
  <si>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</si>
  <si>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</si>
  <si>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</si>
  <si>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</si>
  <si>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</si>
  <si>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</si>
  <si>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</si>
  <si>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</si>
  <si>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</si>
  <si>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</si>
  <si>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</si>
  <si>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</si>
  <si>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</si>
  <si>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</si>
  <si>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</si>
  <si>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</si>
  <si>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</si>
  <si>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</si>
  <si>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</si>
  <si>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</si>
  <si>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</si>
  <si>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</si>
  <si>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</si>
  <si>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</si>
  <si>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</si>
  <si>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</si>
  <si>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</si>
  <si>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</si>
  <si>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</si>
  <si>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</si>
  <si>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</si>
  <si>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</si>
  <si>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</si>
  <si>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</si>
  <si>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</si>
  <si>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</si>
  <si>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</si>
  <si>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</si>
  <si>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</si>
  <si>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</si>
  <si>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</si>
  <si>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</si>
  <si>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</si>
  <si>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</si>
  <si>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</si>
  <si>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</si>
  <si>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</si>
  <si>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</si>
  <si>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</si>
  <si>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</si>
  <si>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</si>
  <si>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</si>
  <si>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</si>
  <si>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</si>
  <si>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</si>
  <si>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</si>
  <si>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</si>
  <si>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</si>
  <si>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</si>
  <si>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</si>
  <si>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</si>
  <si>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</si>
  <si>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</si>
  <si>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</si>
  <si>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</si>
  <si>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</si>
  <si>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</si>
  <si>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</si>
  <si>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</si>
  <si>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</si>
  <si>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</si>
  <si>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</si>
  <si>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</si>
  <si>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</si>
  <si>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</si>
  <si>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</si>
  <si>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</si>
  <si>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</si>
  <si>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</si>
  <si>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</si>
  <si>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</si>
  <si>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</si>
  <si>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</si>
  <si>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</si>
  <si>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</si>
  <si>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</si>
  <si>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</si>
  <si>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</si>
  <si>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</si>
  <si>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</si>
  <si>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</si>
  <si>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</si>
  <si>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</si>
  <si>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</si>
  <si>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</si>
  <si>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</si>
  <si>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</si>
  <si>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</si>
  <si>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</si>
  <si>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</si>
  <si>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</si>
  <si>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</si>
  <si>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</si>
  <si>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</si>
  <si>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</si>
  <si>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</si>
  <si>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</si>
  <si>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</si>
  <si>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</si>
  <si>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</si>
  <si>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</si>
  <si>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</si>
  <si>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</si>
  <si>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</si>
  <si>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</si>
  <si>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</si>
  <si>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</si>
  <si>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</si>
  <si>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</si>
  <si>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</si>
  <si>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</si>
  <si>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</si>
  <si>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</si>
  <si>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</si>
  <si>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</si>
  <si>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</si>
  <si>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</si>
  <si>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</si>
  <si>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</si>
  <si>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</si>
  <si>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</si>
  <si>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</si>
  <si>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</si>
  <si>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</si>
  <si>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</si>
  <si>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</si>
  <si>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</si>
  <si>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</si>
  <si>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</si>
  <si>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</si>
  <si>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</si>
  <si>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</si>
  <si>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</si>
  <si>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</si>
  <si>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</si>
  <si>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</si>
  <si>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</si>
  <si>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</si>
  <si>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</si>
  <si>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</si>
  <si>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</si>
  <si>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</si>
  <si>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</si>
  <si>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</si>
  <si>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</si>
  <si>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</si>
  <si>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</si>
  <si>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</si>
  <si>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</si>
  <si>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</si>
  <si>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</si>
  <si>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</si>
  <si>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</si>
  <si>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</si>
  <si>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</si>
  <si>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</si>
  <si>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</si>
  <si>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</si>
  <si>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</si>
  <si>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</si>
  <si>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</si>
  <si>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</si>
  <si>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</si>
  <si>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</si>
  <si>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</si>
  <si>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</si>
  <si>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</si>
  <si>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</si>
  <si>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</si>
  <si>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</si>
  <si>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</si>
  <si>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</si>
  <si>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</si>
  <si>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</si>
  <si>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</si>
  <si>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</si>
  <si>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</si>
  <si>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</si>
  <si>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</si>
  <si>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</si>
  <si>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</si>
  <si>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</si>
  <si>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</si>
  <si>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</si>
  <si>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</si>
  <si>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</si>
  <si>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</si>
  <si>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</si>
  <si>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</si>
  <si>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</si>
  <si>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</si>
  <si>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</si>
  <si>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</si>
  <si>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</si>
  <si>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</si>
  <si>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</si>
  <si>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</si>
  <si>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</si>
  <si>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</si>
  <si>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</si>
  <si>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</si>
  <si>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</si>
  <si>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</si>
  <si>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</si>
  <si>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</si>
  <si>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</si>
  <si>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</si>
  <si>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</si>
  <si>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</si>
  <si>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</si>
  <si>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</si>
  <si>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</si>
  <si>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</si>
  <si>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</si>
  <si>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</si>
  <si>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</si>
  <si>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</si>
  <si>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</si>
  <si>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</si>
  <si>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</si>
  <si>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</si>
  <si>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</si>
  <si>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</si>
  <si>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</si>
  <si>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</si>
  <si>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</si>
  <si>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</si>
  <si>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</si>
  <si>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</si>
  <si>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</si>
  <si>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</si>
  <si>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</si>
  <si>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</si>
  <si>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</si>
  <si>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</si>
  <si>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</si>
  <si>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</si>
  <si>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</si>
  <si>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</si>
  <si>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</si>
  <si>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</si>
  <si>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</si>
  <si>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</si>
  <si>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</si>
  <si>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</si>
  <si>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</si>
  <si>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</si>
  <si>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</si>
  <si>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</si>
  <si>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</si>
  <si>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</si>
  <si>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</si>
  <si>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</si>
  <si>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</si>
  <si>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</si>
  <si>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</si>
  <si>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</si>
  <si>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</si>
  <si>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</si>
  <si>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</si>
  <si>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</si>
  <si>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</si>
  <si>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</si>
  <si>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</si>
  <si>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</si>
  <si>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</si>
  <si>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</si>
  <si>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</si>
  <si>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</si>
  <si>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</si>
  <si>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</si>
  <si>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</si>
  <si>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</si>
  <si>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</si>
  <si>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</si>
  <si>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</si>
  <si>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</si>
  <si>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</si>
  <si>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</si>
  <si>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</si>
  <si>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</si>
  <si>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</si>
  <si>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</si>
  <si>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</si>
  <si>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</si>
  <si>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</si>
  <si>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</si>
  <si>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</si>
  <si>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</si>
  <si>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</si>
  <si>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</si>
  <si>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</si>
  <si>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</si>
  <si>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</si>
  <si>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</si>
  <si>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</si>
  <si>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</si>
  <si>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</si>
  <si>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</si>
  <si>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</si>
  <si>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</si>
  <si>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</si>
  <si>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</si>
  <si>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</si>
  <si>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</si>
  <si>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</si>
  <si>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</si>
  <si>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</si>
  <si>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</si>
  <si>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</si>
  <si>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</si>
  <si>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</si>
  <si>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</si>
  <si>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</si>
  <si>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</si>
  <si>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</si>
  <si>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</si>
  <si>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</si>
  <si>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</si>
  <si>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</si>
  <si>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</si>
  <si>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</si>
  <si>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</si>
  <si>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</si>
  <si>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</si>
  <si>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</si>
  <si>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</si>
  <si>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</si>
  <si>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</si>
  <si>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</si>
  <si>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</si>
  <si>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</si>
  <si>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</si>
  <si>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</si>
  <si>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</si>
  <si>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</si>
  <si>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</si>
  <si>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</si>
  <si>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</si>
  <si>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</si>
  <si>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</si>
  <si>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</si>
  <si>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</si>
  <si>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</si>
  <si>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</si>
  <si>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</si>
  <si>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</si>
  <si>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</si>
  <si>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</si>
  <si>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</si>
  <si>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</si>
  <si>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</si>
  <si>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</si>
  <si>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</si>
  <si>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</si>
  <si>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</si>
  <si>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</si>
  <si>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</si>
  <si>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</si>
  <si>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</si>
  <si>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</si>
  <si>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</si>
  <si>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</si>
  <si>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</si>
  <si>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</si>
  <si>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</si>
  <si>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</si>
  <si>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</si>
  <si>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</si>
  <si>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</si>
  <si>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</si>
  <si>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</si>
  <si>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</si>
  <si>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</si>
  <si>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</si>
  <si>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</si>
  <si>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</si>
  <si>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</si>
  <si>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</si>
  <si>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</si>
  <si>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</si>
  <si>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</si>
  <si>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</si>
  <si>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</si>
  <si>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</si>
  <si>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</si>
  <si>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</si>
  <si>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</si>
  <si>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</si>
  <si>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</si>
  <si>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</si>
  <si>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</si>
  <si>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</si>
  <si>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</si>
  <si>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</si>
  <si>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</si>
  <si>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</si>
  <si>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</si>
  <si>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</si>
  <si>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</si>
  <si>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</si>
  <si>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</si>
  <si>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</si>
  <si>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</si>
  <si>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</si>
  <si>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</si>
  <si>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</si>
  <si>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</si>
  <si>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</si>
  <si>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</si>
  <si>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</si>
  <si>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</si>
  <si>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</si>
  <si>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</si>
  <si>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</si>
  <si>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</si>
  <si>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</si>
  <si>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</si>
  <si>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</si>
  <si>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</si>
  <si>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</si>
  <si>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</si>
  <si>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</si>
  <si>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</si>
  <si>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</si>
  <si>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</si>
  <si>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</si>
  <si>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</si>
  <si>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</si>
  <si>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</si>
  <si>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</si>
  <si>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</si>
  <si>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</si>
  <si>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</si>
  <si>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</si>
  <si>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</si>
  <si>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</si>
  <si>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</si>
  <si>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</si>
  <si>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</si>
  <si>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</si>
  <si>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</si>
  <si>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</si>
  <si>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</si>
  <si>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</si>
  <si>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</si>
  <si>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</si>
  <si>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</si>
  <si>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</si>
  <si>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</si>
  <si>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</si>
  <si>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</si>
  <si>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</si>
  <si>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</si>
  <si>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</si>
  <si>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</si>
  <si>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</si>
  <si>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</si>
  <si>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</si>
  <si>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</si>
  <si>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</si>
  <si>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</si>
  <si>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</si>
  <si>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</si>
  <si>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</si>
  <si>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</si>
  <si>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</si>
  <si>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</si>
  <si>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</si>
  <si>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</si>
  <si>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</si>
  <si>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</si>
  <si>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</si>
  <si>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</si>
  <si>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</si>
  <si>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</si>
  <si>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</si>
  <si>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</si>
  <si>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</si>
  <si>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</si>
  <si>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</si>
  <si>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</si>
  <si>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</si>
  <si>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</si>
  <si>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</si>
  <si>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</si>
  <si>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</si>
  <si>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</si>
  <si>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</si>
  <si>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</si>
  <si>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</si>
  <si>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</si>
  <si>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</si>
  <si>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</si>
  <si>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</si>
  <si>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</si>
  <si>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</si>
  <si>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</si>
  <si>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</si>
  <si>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</si>
  <si>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</si>
  <si>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</si>
  <si>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</si>
  <si>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</si>
  <si>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</si>
  <si>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</si>
  <si>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</si>
  <si>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</si>
  <si>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</si>
  <si>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</si>
  <si>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</si>
  <si>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</si>
  <si>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</si>
  <si>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</si>
  <si>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</si>
  <si>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</si>
  <si>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</si>
  <si>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</si>
  <si>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</si>
  <si>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</si>
  <si>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</si>
  <si>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</si>
  <si>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</si>
  <si>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</si>
  <si>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</si>
  <si>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</si>
  <si>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</si>
  <si>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</si>
  <si>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</si>
  <si>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</si>
  <si>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</si>
  <si>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</si>
  <si>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</si>
  <si>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</si>
  <si>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</si>
  <si>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</si>
  <si>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</si>
  <si>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</si>
  <si>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</si>
  <si>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</si>
  <si>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</si>
  <si>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</si>
  <si>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</si>
  <si>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</si>
  <si>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</si>
  <si>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</si>
  <si>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</si>
  <si>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</si>
  <si>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</si>
  <si>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</si>
  <si>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</si>
  <si>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</si>
  <si>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</si>
  <si>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</si>
  <si>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</si>
  <si>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</si>
  <si>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</si>
  <si>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</si>
  <si>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</si>
  <si>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</si>
  <si>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</si>
  <si>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</si>
  <si>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</si>
  <si>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</si>
  <si>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</si>
  <si>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</si>
  <si>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</si>
  <si>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</si>
  <si>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</si>
  <si>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</si>
  <si>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</si>
  <si>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</si>
  <si>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</si>
  <si>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</si>
  <si>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</si>
  <si>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</si>
  <si>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</si>
  <si>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</si>
  <si>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</si>
  <si>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</si>
  <si>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</si>
  <si>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</si>
  <si>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</si>
  <si>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</si>
  <si>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</si>
  <si>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</si>
  <si>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</si>
  <si>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</si>
  <si>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</si>
  <si>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</si>
  <si>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</si>
  <si>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</si>
  <si>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</si>
  <si>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</si>
  <si>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</si>
  <si>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</si>
  <si>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</si>
  <si>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</si>
  <si>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</si>
  <si>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</si>
  <si>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</si>
  <si>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</si>
  <si>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</si>
  <si>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</si>
  <si>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</si>
  <si>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</si>
  <si>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</si>
  <si>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</si>
  <si>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</si>
  <si>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</si>
  <si>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</si>
  <si>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</si>
  <si>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</si>
  <si>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</si>
  <si>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</si>
  <si>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</si>
  <si>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</si>
  <si>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</si>
  <si>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</si>
  <si>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</si>
  <si>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</si>
  <si>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</si>
  <si>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</si>
  <si>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</si>
  <si>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</si>
  <si>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</si>
  <si>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</si>
  <si>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</si>
  <si>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</si>
  <si>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</si>
  <si>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</si>
  <si>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</si>
  <si>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</si>
  <si>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</si>
  <si>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</si>
  <si>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</si>
  <si>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</si>
  <si>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</si>
  <si>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</si>
  <si>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</si>
  <si>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</si>
  <si>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</si>
  <si>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</si>
  <si>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</si>
  <si>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</si>
  <si>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</si>
  <si>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</si>
  <si>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</si>
  <si>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</si>
  <si>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</si>
  <si>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</si>
  <si>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</si>
  <si>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</si>
  <si>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</si>
  <si>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</si>
  <si>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</si>
  <si>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</si>
  <si>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</si>
  <si>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</si>
  <si>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</si>
  <si>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</si>
  <si>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</si>
  <si>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</si>
  <si>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</si>
  <si>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</si>
  <si>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</si>
  <si>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</si>
  <si>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</si>
  <si>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</si>
  <si>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</si>
  <si>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</si>
  <si>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</si>
  <si>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</si>
  <si>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</si>
  <si>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</si>
  <si>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</si>
  <si>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</si>
  <si>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</si>
  <si>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</si>
  <si>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</si>
  <si>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</si>
  <si>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</si>
  <si>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</si>
  <si>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</si>
  <si>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</si>
  <si>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</si>
  <si>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</si>
  <si>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</si>
  <si>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</si>
  <si>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</si>
  <si>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</si>
  <si>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</si>
  <si>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</si>
  <si>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</si>
  <si>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</si>
  <si>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</si>
  <si>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</si>
  <si>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</si>
  <si>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</si>
  <si>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</si>
  <si>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</si>
  <si>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</si>
  <si>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</si>
  <si>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</si>
  <si>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</si>
  <si>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</si>
  <si>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</si>
  <si>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</si>
  <si>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</si>
  <si>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</si>
  <si>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</si>
  <si>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</si>
  <si>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</si>
  <si>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</si>
  <si>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</si>
  <si>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</si>
  <si>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</si>
  <si>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</si>
  <si>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</si>
  <si>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</si>
  <si>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</si>
  <si>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</si>
  <si>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</si>
  <si>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</si>
  <si>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</si>
  <si>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</si>
  <si>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</si>
  <si>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</si>
  <si>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</si>
  <si>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</si>
  <si>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</si>
  <si>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</si>
  <si>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</si>
  <si>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</si>
  <si>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</si>
  <si>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</si>
  <si>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</si>
  <si>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</si>
  <si>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</si>
  <si>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</si>
  <si>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</si>
  <si>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</si>
  <si>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</si>
  <si>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</si>
  <si>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</si>
  <si>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</si>
  <si>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</si>
  <si>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</si>
  <si>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</si>
  <si>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</si>
  <si>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</si>
  <si>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</si>
  <si>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</si>
  <si>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</si>
  <si>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</si>
  <si>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</si>
  <si>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</si>
  <si>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</si>
  <si>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</si>
  <si>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</si>
  <si>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</si>
  <si>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</si>
  <si>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</si>
  <si>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</si>
  <si>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</si>
  <si>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</si>
  <si>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</si>
  <si>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</si>
  <si>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</si>
  <si>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</si>
  <si>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</si>
  <si>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</si>
  <si>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</si>
  <si>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</si>
  <si>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</si>
  <si>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</si>
  <si>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</si>
  <si>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</si>
  <si>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</si>
  <si>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</si>
  <si>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</si>
  <si>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</si>
  <si>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</si>
  <si>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</si>
  <si>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</si>
  <si>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</si>
  <si>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</si>
  <si>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</si>
  <si>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</si>
  <si>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</si>
  <si>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</si>
  <si>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</si>
  <si>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</si>
  <si>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</si>
  <si>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</si>
  <si>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</si>
  <si>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</si>
  <si>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</si>
  <si>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</si>
  <si>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</si>
  <si>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</si>
  <si>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</si>
  <si>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</si>
  <si>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</si>
  <si>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</si>
  <si>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</si>
  <si>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</si>
  <si>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</si>
  <si>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</si>
  <si>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</si>
  <si>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</si>
  <si>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</si>
  <si>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</si>
  <si>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</si>
  <si>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</si>
  <si>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</si>
  <si>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</si>
  <si>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</si>
  <si>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</si>
  <si>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</si>
  <si>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</si>
  <si>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</si>
  <si>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</si>
  <si>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</si>
  <si>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</si>
  <si>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</si>
  <si>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</si>
  <si>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</si>
  <si>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</si>
  <si>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</si>
  <si>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</si>
  <si>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</si>
  <si>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</si>
  <si>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</si>
  <si>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</si>
  <si>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</si>
  <si>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</si>
  <si>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</si>
  <si>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</si>
  <si>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</si>
  <si>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</si>
  <si>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</si>
  <si>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</si>
  <si>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</si>
  <si>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</si>
  <si>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</si>
  <si>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</si>
  <si>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</si>
  <si>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</si>
  <si>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</si>
  <si>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</si>
  <si>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</si>
  <si>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</si>
  <si>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</si>
  <si>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</si>
  <si>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</si>
  <si>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</si>
  <si>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</si>
  <si>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</si>
  <si>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</si>
  <si>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</si>
  <si>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</si>
  <si>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</si>
  <si>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</si>
  <si>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</si>
  <si>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</si>
  <si>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</si>
  <si>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</si>
  <si>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</si>
  <si>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</si>
  <si>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</si>
  <si>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</si>
  <si>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</si>
  <si>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</si>
  <si>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</si>
  <si>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</si>
  <si>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</si>
  <si>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</si>
  <si>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</si>
  <si>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</si>
  <si>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</si>
  <si>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</si>
  <si>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</si>
  <si>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</si>
  <si>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</si>
  <si>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</si>
  <si>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</si>
  <si>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</si>
  <si>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</si>
  <si>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</si>
  <si>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</si>
  <si>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</si>
  <si>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</si>
  <si>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</si>
  <si>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</si>
  <si>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</si>
  <si>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</si>
  <si>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</si>
  <si>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</si>
  <si>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</si>
  <si>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</si>
  <si>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</si>
  <si>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</si>
  <si>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</si>
  <si>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</si>
  <si>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</si>
  <si>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</si>
  <si>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</si>
  <si>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</si>
  <si>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</si>
  <si>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</si>
  <si>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</si>
  <si>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</si>
  <si>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</si>
  <si>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</si>
  <si>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</si>
  <si>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</si>
  <si>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</si>
  <si>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</si>
  <si>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</si>
  <si>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</si>
  <si>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</si>
  <si>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</si>
  <si>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</si>
  <si>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</si>
  <si>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</si>
  <si>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</si>
  <si>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</si>
  <si>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</si>
  <si>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</si>
  <si>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</si>
  <si>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</si>
  <si>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</si>
  <si>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</si>
  <si>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</si>
  <si>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</si>
  <si>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</si>
  <si>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</si>
  <si>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</si>
  <si>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</si>
  <si>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</si>
  <si>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</si>
  <si>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</si>
  <si>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</si>
  <si>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</si>
  <si>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</si>
  <si>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</si>
  <si>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</si>
  <si>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</si>
  <si>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</si>
  <si>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</si>
  <si>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</si>
  <si>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</si>
  <si>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</si>
  <si>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</si>
  <si>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</si>
  <si>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</si>
  <si>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</si>
  <si>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</si>
  <si>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</si>
  <si>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</si>
  <si>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</si>
  <si>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</si>
  <si>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</si>
  <si>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</si>
  <si>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</si>
  <si>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</si>
  <si>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</si>
  <si>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</si>
  <si>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</si>
  <si>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</si>
  <si>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</si>
  <si>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</si>
  <si>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</si>
  <si>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</si>
  <si>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</si>
  <si>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</si>
  <si>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</si>
  <si>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</si>
  <si>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</si>
  <si>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</si>
  <si>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</si>
  <si>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</si>
  <si>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</si>
  <si>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</si>
  <si>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</si>
  <si>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</si>
  <si>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</si>
  <si>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</si>
  <si>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</si>
  <si>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</si>
  <si>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</si>
  <si>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</si>
  <si>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</si>
  <si>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</si>
  <si>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</si>
  <si>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</si>
  <si>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</si>
  <si>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</si>
  <si>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</si>
  <si>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</si>
  <si>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</si>
  <si>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</si>
  <si>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</si>
  <si>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</si>
  <si>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</si>
  <si>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</si>
  <si>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</si>
  <si>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</si>
  <si>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</si>
  <si>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</si>
  <si>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</si>
  <si>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</si>
  <si>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</si>
  <si>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</si>
  <si>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</si>
  <si>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</si>
  <si>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</si>
  <si>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</si>
  <si>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</si>
  <si>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</si>
  <si>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</si>
  <si>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</si>
  <si>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</si>
  <si>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</si>
  <si>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</si>
  <si>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</si>
  <si>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</si>
  <si>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</si>
  <si>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</si>
  <si>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</si>
  <si>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</si>
  <si>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</si>
  <si>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</si>
  <si>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</si>
  <si>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</si>
  <si>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</si>
  <si>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</si>
  <si>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</si>
  <si>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</si>
  <si>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</si>
  <si>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</si>
  <si>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</si>
  <si>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</si>
  <si>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</si>
  <si>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</si>
  <si>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</si>
  <si>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</si>
  <si>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</si>
  <si>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</si>
  <si>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</si>
  <si>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</si>
  <si>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</si>
  <si>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</si>
  <si>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</si>
  <si>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</si>
  <si>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</si>
  <si>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</si>
  <si>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</si>
  <si>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</si>
  <si>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</si>
  <si>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</si>
  <si>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</si>
  <si>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</si>
  <si>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</si>
  <si>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</si>
  <si>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</si>
  <si>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</si>
  <si>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</si>
  <si>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</si>
  <si>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</si>
  <si>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</si>
  <si>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</si>
  <si>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</si>
  <si>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</si>
  <si>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</si>
  <si>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</si>
  <si>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</si>
  <si>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</si>
  <si>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</si>
  <si>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</si>
  <si>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</si>
  <si>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</si>
  <si>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</si>
  <si>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</si>
  <si>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</si>
  <si>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</si>
  <si>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</si>
  <si>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</si>
  <si>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</si>
  <si>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</si>
  <si>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</si>
  <si>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</si>
  <si>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</si>
  <si>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</si>
  <si>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</si>
  <si>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</si>
  <si>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</si>
  <si>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</si>
  <si>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</si>
  <si>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</si>
  <si>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</si>
  <si>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</si>
  <si>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</si>
  <si>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</si>
  <si>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</si>
  <si>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</si>
  <si>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</si>
  <si>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</si>
  <si>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</si>
  <si>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</si>
  <si>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</si>
  <si>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</si>
  <si>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</si>
  <si>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</si>
  <si>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</si>
  <si>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</si>
  <si>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</si>
  <si>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</si>
  <si>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</si>
  <si>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</si>
  <si>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</si>
  <si>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</si>
  <si>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</si>
  <si>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</si>
  <si>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</si>
  <si>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</si>
  <si>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</si>
  <si>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</si>
  <si>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</si>
  <si>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</si>
  <si>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</si>
  <si>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</si>
  <si>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</si>
  <si>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</si>
  <si>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</si>
  <si>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</si>
  <si>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</si>
  <si>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</si>
  <si>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</si>
  <si>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</si>
  <si>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</si>
  <si>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</si>
  <si>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</si>
  <si>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</si>
  <si>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</si>
  <si>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</si>
  <si>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</si>
  <si>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</si>
  <si>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</si>
  <si>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</si>
  <si>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</si>
  <si>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</si>
  <si>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</si>
  <si>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</si>
  <si>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</si>
  <si>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</si>
  <si>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</si>
  <si>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</si>
  <si>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</si>
  <si>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</si>
  <si>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</si>
  <si>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</si>
  <si>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</si>
  <si>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</si>
  <si>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</si>
  <si>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</si>
  <si>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</si>
  <si>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</si>
  <si>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</si>
  <si>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</si>
  <si>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</si>
  <si>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</si>
  <si>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</si>
  <si>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</si>
  <si>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</si>
  <si>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</si>
  <si>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</si>
  <si>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</si>
  <si>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</si>
  <si>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</si>
  <si>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</si>
  <si>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</si>
  <si>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</si>
  <si>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</si>
  <si>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</si>
  <si>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</si>
  <si>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</si>
  <si>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</si>
  <si>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</si>
  <si>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</si>
  <si>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</si>
  <si>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</si>
  <si>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</si>
  <si>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</si>
  <si>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</si>
  <si>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</si>
  <si>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</si>
  <si>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</si>
  <si>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</si>
  <si>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</si>
  <si>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</si>
  <si>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</si>
  <si>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</si>
  <si>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</si>
  <si>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</si>
  <si>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</si>
  <si>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</si>
  <si>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</si>
  <si>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</si>
  <si>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</si>
  <si>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</si>
  <si>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</si>
  <si>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</si>
  <si>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</si>
  <si>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</si>
  <si>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</si>
  <si>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</si>
  <si>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</si>
  <si>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</si>
  <si>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</si>
  <si>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</si>
  <si>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</si>
  <si>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</si>
  <si>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</si>
  <si>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</si>
  <si>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</si>
  <si>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</si>
  <si>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</si>
  <si>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</si>
  <si>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</si>
  <si>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</si>
  <si>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</si>
  <si>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</si>
  <si>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</si>
  <si>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</si>
  <si>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</si>
  <si>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</si>
  <si>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</si>
  <si>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</si>
  <si>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</si>
  <si>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</si>
  <si>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</si>
  <si>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</si>
  <si>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</si>
  <si>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</si>
  <si>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</si>
  <si>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</si>
  <si>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</si>
  <si>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</si>
  <si>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</si>
  <si>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</si>
  <si>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</si>
  <si>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</si>
  <si>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</si>
  <si>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</si>
  <si>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</si>
  <si>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</si>
  <si>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</si>
  <si>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</si>
  <si>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</si>
  <si>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</si>
  <si>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</si>
  <si>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</si>
  <si>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</si>
  <si>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</si>
  <si>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</si>
  <si>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</si>
  <si>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</si>
  <si>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</si>
  <si>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</si>
  <si>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</si>
  <si>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</si>
  <si>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</si>
  <si>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</si>
  <si>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</si>
  <si>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</si>
  <si>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</si>
  <si>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</si>
  <si>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</si>
  <si>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</si>
  <si>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</si>
  <si>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</si>
  <si>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</si>
  <si>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</si>
  <si>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</si>
  <si>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</si>
  <si>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</si>
  <si>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</si>
  <si>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</si>
  <si>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</si>
  <si>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</si>
  <si>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</si>
  <si>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</si>
  <si>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</si>
  <si>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</si>
  <si>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</si>
  <si>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</si>
  <si>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</si>
  <si>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</si>
  <si>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</si>
  <si>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</si>
  <si>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</si>
  <si>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</si>
  <si>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</si>
  <si>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</si>
  <si>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</si>
  <si>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</si>
  <si>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</si>
  <si>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</si>
  <si>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</si>
  <si>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</si>
  <si>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</si>
  <si>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</si>
  <si>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</si>
  <si>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</si>
  <si>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</si>
  <si>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</si>
  <si>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</si>
  <si>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</si>
  <si>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</si>
  <si>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</si>
  <si>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</si>
  <si>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</si>
  <si>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</si>
  <si>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</si>
  <si>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</si>
  <si>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</si>
  <si>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</si>
  <si>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</si>
  <si>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</si>
  <si>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</si>
  <si>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</si>
  <si>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</si>
  <si>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</si>
  <si>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</si>
  <si>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</si>
  <si>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</si>
  <si>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</si>
  <si>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</si>
  <si>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</si>
  <si>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</si>
  <si>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</si>
  <si>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</si>
  <si>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</si>
  <si>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</si>
  <si>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</si>
  <si>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</si>
  <si>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</si>
  <si>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</si>
  <si>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</si>
  <si>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</si>
  <si>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</si>
  <si>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</si>
  <si>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</si>
  <si>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</si>
  <si>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</si>
  <si>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</si>
  <si>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</si>
  <si>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</si>
  <si>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</si>
  <si>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</si>
  <si>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</si>
  <si>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</si>
  <si>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</si>
  <si>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</si>
  <si>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</si>
  <si>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</si>
  <si>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</si>
  <si>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</si>
  <si>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</si>
  <si>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</si>
  <si>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</si>
  <si>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</si>
  <si>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</si>
  <si>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</si>
  <si>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</si>
  <si>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</si>
  <si>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</si>
  <si>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</si>
  <si>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</si>
  <si>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</si>
  <si>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</si>
  <si>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</si>
  <si>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</si>
  <si>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</si>
  <si>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</si>
  <si>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</si>
  <si>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</si>
  <si>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</si>
  <si>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</si>
  <si>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</si>
  <si>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</si>
  <si>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</si>
  <si>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</si>
  <si>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</si>
  <si>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</si>
  <si>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</si>
  <si>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</si>
  <si>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</si>
  <si>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</si>
  <si>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</si>
  <si>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</si>
  <si>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</si>
  <si>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</si>
  <si>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</si>
  <si>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</si>
  <si>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</si>
  <si>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</si>
  <si>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</si>
  <si>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</si>
  <si>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</si>
  <si>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</si>
  <si>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</si>
  <si>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</si>
  <si>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</si>
  <si>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</si>
  <si>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</si>
  <si>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</si>
  <si>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</si>
  <si>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</si>
  <si>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</si>
  <si>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</si>
  <si>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</si>
  <si>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</si>
  <si>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</si>
  <si>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</si>
  <si>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</si>
  <si>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</si>
  <si>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</si>
  <si>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</si>
  <si>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</si>
  <si>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</si>
  <si>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</si>
  <si>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</si>
  <si>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</si>
  <si>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</si>
  <si>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</si>
  <si>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</si>
  <si>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</si>
  <si>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</si>
  <si>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</si>
  <si>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</si>
  <si>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</si>
  <si>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</si>
  <si>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</si>
  <si>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</si>
  <si>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</si>
  <si>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</si>
  <si>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</si>
  <si>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</si>
  <si>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</si>
  <si>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</si>
  <si>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</si>
  <si>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</si>
  <si>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</si>
  <si>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</si>
  <si>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</si>
  <si>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</si>
  <si>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</si>
  <si>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</si>
  <si>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</si>
  <si>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</si>
  <si>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</si>
  <si>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</si>
  <si>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</si>
  <si>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</si>
  <si>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</si>
  <si>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</si>
  <si>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</si>
  <si>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</si>
  <si>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</si>
  <si>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</si>
  <si>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</si>
  <si>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</si>
  <si>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</si>
  <si>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</si>
  <si>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</si>
  <si>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</si>
  <si>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</si>
  <si>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</si>
  <si>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</si>
  <si>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</si>
  <si>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</si>
  <si>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</si>
  <si>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</si>
  <si>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</si>
  <si>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</si>
  <si>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</si>
  <si>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</si>
  <si>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</si>
  <si>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</si>
  <si>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</si>
  <si>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</si>
  <si>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</si>
  <si>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</si>
  <si>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</si>
  <si>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</si>
  <si>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</si>
  <si>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</si>
  <si>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</si>
  <si>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</si>
  <si>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</si>
  <si>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</si>
  <si>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</si>
  <si>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</si>
  <si>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</si>
  <si>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</si>
  <si>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</si>
  <si>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</si>
  <si>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</si>
  <si>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</si>
  <si>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</si>
  <si>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</si>
  <si>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</si>
  <si>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</si>
  <si>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</si>
  <si>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</si>
  <si>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</si>
  <si>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</si>
  <si>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</si>
  <si>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</si>
  <si>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</si>
  <si>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</si>
  <si>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</si>
  <si>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</si>
  <si>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</si>
  <si>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</si>
  <si>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</si>
  <si>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</si>
  <si>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</si>
  <si>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</si>
  <si>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</si>
  <si>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</si>
  <si>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</si>
  <si>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</si>
  <si>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</si>
  <si>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</si>
  <si>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</si>
  <si>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</si>
  <si>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</si>
  <si>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</si>
  <si>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</si>
  <si>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</si>
  <si>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</si>
  <si>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</si>
  <si>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</si>
  <si>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</si>
  <si>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</si>
  <si>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</si>
  <si>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</si>
  <si>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</si>
  <si>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</si>
  <si>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</si>
  <si>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</si>
  <si>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</si>
  <si>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</si>
  <si>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</si>
  <si>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</si>
  <si>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</si>
  <si>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</si>
  <si>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</si>
  <si>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</si>
  <si>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</si>
  <si>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</si>
  <si>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</si>
  <si>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</si>
  <si>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</si>
  <si>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</si>
  <si>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</si>
  <si>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</si>
  <si>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</si>
  <si>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</si>
  <si>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</si>
  <si>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</si>
  <si>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</si>
  <si>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</si>
  <si>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</si>
  <si>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</si>
  <si>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</si>
  <si>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</si>
  <si>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</si>
  <si>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</si>
  <si>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</si>
  <si>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</si>
  <si>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</si>
  <si>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</si>
  <si>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</si>
  <si>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</si>
  <si>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</si>
  <si>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</si>
  <si>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</si>
  <si>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</si>
  <si>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</si>
  <si>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</si>
  <si>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</si>
  <si>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</si>
  <si>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</si>
  <si>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</si>
  <si>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</si>
  <si>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</si>
  <si>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</si>
  <si>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</si>
  <si>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</si>
  <si>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</si>
  <si>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</si>
  <si>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</si>
  <si>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</si>
  <si>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</si>
  <si>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</si>
  <si>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</si>
  <si>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</si>
  <si>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</si>
  <si>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</si>
  <si>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</si>
  <si>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</si>
  <si>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</si>
  <si>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</si>
  <si>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</si>
  <si>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</si>
  <si>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</si>
  <si>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</si>
  <si>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</si>
  <si>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</si>
  <si>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</si>
  <si>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</si>
  <si>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</si>
  <si>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</si>
  <si>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</si>
  <si>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</si>
  <si>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</si>
  <si>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</si>
  <si>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</si>
  <si>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</si>
  <si>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</si>
  <si>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</si>
  <si>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</si>
  <si>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</si>
  <si>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</si>
  <si>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</si>
  <si>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</si>
  <si>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</si>
  <si>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</si>
  <si>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</si>
  <si>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</si>
  <si>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</si>
  <si>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</si>
  <si>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</si>
  <si>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</si>
  <si>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</si>
  <si>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</si>
  <si>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</si>
  <si>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</si>
  <si>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</si>
  <si>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</si>
  <si>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</si>
  <si>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</si>
  <si>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</si>
  <si>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</si>
  <si>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</si>
  <si>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</si>
  <si>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</si>
  <si>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</si>
  <si>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</si>
  <si>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</si>
  <si>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</si>
  <si>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</si>
  <si>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</si>
  <si>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</si>
  <si>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</si>
  <si>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</si>
  <si>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</si>
  <si>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</si>
  <si>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</si>
  <si>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</si>
  <si>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</si>
  <si>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</si>
  <si>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</si>
  <si>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</si>
  <si>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</si>
  <si>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</si>
  <si>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</si>
  <si>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</si>
  <si>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</si>
  <si>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</si>
  <si>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</si>
  <si>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</si>
  <si>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</si>
  <si>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</si>
  <si>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</si>
  <si>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</si>
  <si>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</si>
  <si>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</si>
  <si>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</si>
  <si>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</si>
  <si>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</si>
  <si>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</si>
  <si>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</si>
  <si>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</si>
  <si>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</si>
  <si>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</si>
  <si>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</si>
  <si>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</si>
  <si>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</si>
  <si>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</si>
  <si>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</si>
  <si>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</si>
  <si>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</si>
  <si>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</si>
  <si>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</si>
  <si>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</si>
  <si>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</si>
  <si>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</si>
  <si>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</si>
  <si>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</si>
  <si>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</si>
  <si>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</si>
  <si>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</si>
  <si>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</si>
  <si>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</si>
  <si>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</si>
  <si>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</si>
  <si>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</si>
  <si>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</si>
  <si>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</si>
  <si>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</si>
  <si>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</si>
  <si>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</si>
  <si>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</si>
  <si>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</si>
  <si>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</si>
  <si>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</si>
  <si>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</si>
  <si>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</si>
  <si>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</si>
  <si>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</si>
  <si>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</si>
  <si>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</si>
  <si>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</si>
  <si>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</si>
  <si>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</si>
  <si>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</si>
  <si>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</si>
  <si>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</si>
  <si>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</si>
  <si>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</si>
  <si>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</si>
  <si>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</si>
  <si>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</si>
  <si>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</si>
  <si>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</si>
  <si>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</si>
  <si>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</si>
  <si>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</si>
  <si>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</si>
  <si>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</si>
  <si>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</si>
  <si>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</si>
  <si>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</si>
  <si>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</si>
  <si>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</si>
  <si>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</si>
  <si>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</si>
  <si>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</si>
  <si>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</si>
  <si>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</si>
  <si>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</si>
  <si>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</si>
  <si>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</si>
  <si>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</si>
  <si>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</si>
  <si>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</si>
  <si>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</si>
  <si>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</si>
  <si>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</si>
  <si>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</si>
  <si>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</si>
  <si>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</si>
  <si>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</si>
  <si>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</si>
  <si>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</si>
  <si>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</si>
  <si>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</si>
  <si>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</si>
  <si>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</si>
  <si>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</si>
  <si>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</si>
  <si>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</si>
  <si>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</si>
  <si>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</si>
  <si>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</si>
  <si>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</si>
  <si>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</si>
  <si>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</si>
  <si>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</si>
  <si>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</si>
  <si>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</si>
  <si>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</si>
  <si>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</si>
  <si>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</si>
  <si>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</si>
  <si>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</si>
  <si>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</si>
  <si>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</si>
  <si>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</si>
  <si>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</si>
  <si>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</si>
  <si>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</si>
  <si>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</si>
  <si>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</si>
  <si>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</si>
  <si>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</si>
  <si>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</si>
  <si>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</si>
  <si>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</si>
  <si>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</si>
  <si>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</si>
  <si>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</si>
  <si>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</si>
  <si>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</si>
  <si>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</si>
  <si>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</si>
  <si>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</si>
  <si>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</si>
  <si>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</si>
  <si>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</si>
  <si>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</si>
  <si>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</si>
  <si>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</si>
  <si>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</si>
  <si>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</si>
  <si>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</si>
  <si>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</si>
  <si>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</si>
  <si>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</si>
  <si>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</si>
  <si>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</si>
  <si>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</si>
  <si>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</si>
  <si>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</si>
  <si>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</si>
  <si>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</si>
  <si>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</si>
  <si>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</si>
  <si>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</si>
  <si>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</si>
  <si>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</si>
  <si>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</si>
  <si>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</si>
  <si>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</si>
  <si>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</si>
  <si>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</si>
  <si>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</si>
  <si>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</si>
  <si>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</si>
  <si>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</si>
  <si>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</si>
  <si>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</si>
  <si>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</si>
  <si>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</si>
  <si>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</si>
  <si>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</si>
  <si>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</si>
  <si>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</si>
  <si>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</si>
  <si>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</si>
  <si>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</si>
  <si>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</si>
  <si>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</si>
  <si>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</si>
  <si>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</si>
  <si>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</si>
  <si>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</si>
  <si>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</si>
  <si>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</si>
  <si>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</si>
  <si>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</si>
  <si>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</si>
  <si>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</si>
  <si>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</si>
  <si>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</si>
  <si>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</si>
  <si>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</si>
  <si>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</si>
  <si>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</si>
  <si>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</si>
  <si>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</si>
  <si>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</si>
  <si>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</si>
  <si>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</si>
  <si>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</si>
  <si>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</si>
  <si>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</si>
  <si>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</si>
  <si>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</si>
  <si>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</si>
  <si>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</si>
  <si>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</si>
  <si>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</si>
  <si>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</si>
  <si>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</si>
  <si>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</si>
  <si>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</si>
  <si>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</si>
  <si>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</si>
  <si>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</si>
  <si>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</si>
  <si>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</si>
  <si>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</si>
  <si>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</si>
  <si>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</si>
  <si>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</si>
  <si>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</si>
  <si>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</si>
  <si>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</si>
  <si>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</si>
  <si>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</si>
  <si>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</si>
  <si>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</si>
  <si>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</si>
  <si>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</si>
  <si>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</si>
  <si>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</si>
  <si>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</si>
  <si>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</si>
  <si>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</si>
  <si>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</si>
  <si>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</si>
  <si>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</si>
  <si>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</si>
  <si>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</si>
  <si>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</si>
  <si>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</si>
  <si>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</si>
  <si>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</si>
  <si>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</si>
  <si>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</si>
  <si>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</si>
  <si>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</si>
  <si>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</si>
  <si>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</si>
  <si>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</si>
  <si>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</si>
  <si>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</si>
  <si>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</si>
  <si>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</si>
  <si>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</si>
  <si>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</si>
  <si>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</si>
  <si>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</si>
  <si>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</si>
  <si>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</si>
  <si>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</si>
  <si>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</si>
  <si>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</si>
  <si>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</si>
  <si>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</si>
  <si>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</si>
  <si>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</si>
  <si>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</si>
  <si>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</si>
  <si>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</si>
  <si>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</si>
  <si>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</si>
  <si>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</si>
  <si>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</si>
  <si>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</si>
  <si>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</si>
  <si>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</si>
  <si>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</si>
  <si>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</si>
  <si>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</si>
  <si>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</si>
  <si>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</si>
  <si>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</si>
  <si>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</si>
  <si>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</si>
  <si>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</si>
  <si>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</si>
  <si>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</si>
  <si>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</si>
  <si>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</si>
  <si>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</si>
  <si>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</si>
  <si>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</si>
  <si>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</si>
  <si>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</si>
  <si>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</si>
  <si>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</si>
  <si>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</si>
  <si>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</si>
  <si>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</si>
  <si>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</si>
  <si>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</si>
  <si>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</si>
  <si>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</si>
  <si>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</si>
  <si>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</si>
  <si>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</si>
  <si>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</si>
  <si>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</si>
  <si>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</si>
  <si>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</si>
  <si>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</si>
  <si>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</si>
  <si>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</si>
  <si>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</si>
  <si>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</si>
  <si>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</si>
  <si>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</si>
  <si>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</si>
  <si>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</si>
  <si>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</si>
  <si>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</si>
  <si>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</si>
  <si>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</si>
  <si>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</si>
  <si>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</si>
  <si>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</si>
  <si>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</si>
  <si>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</si>
  <si>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</si>
  <si>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</si>
  <si>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</si>
  <si>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</si>
  <si>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</si>
  <si>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</si>
  <si>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</si>
  <si>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</si>
  <si>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</si>
  <si>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</si>
  <si>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</si>
  <si>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</si>
  <si>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</si>
  <si>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</si>
  <si>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</si>
  <si>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</si>
  <si>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</si>
  <si>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</si>
  <si>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</si>
  <si>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</si>
  <si>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</si>
  <si>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</si>
  <si>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</si>
  <si>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</si>
  <si>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</si>
  <si>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</si>
  <si>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</si>
  <si>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</si>
  <si>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</si>
  <si>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</si>
  <si>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</si>
  <si>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</si>
  <si>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</si>
  <si>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</si>
  <si>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</si>
  <si>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</si>
  <si>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</si>
  <si>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</si>
  <si>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</si>
  <si>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</si>
  <si>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</si>
  <si>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</si>
  <si>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</si>
  <si>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</si>
  <si>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</si>
  <si>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</si>
  <si>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</si>
  <si>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</si>
  <si>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</si>
  <si>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</si>
  <si>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</si>
  <si>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</si>
  <si>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</si>
  <si>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</si>
  <si>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</si>
  <si>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</si>
  <si>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</si>
  <si>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</si>
  <si>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</si>
  <si>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</si>
  <si>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</si>
  <si>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</si>
  <si>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</si>
  <si>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</si>
  <si>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</si>
  <si>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</si>
  <si>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</si>
  <si>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</si>
  <si>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</si>
  <si>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</si>
  <si>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</si>
  <si>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</si>
  <si>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</si>
  <si>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</si>
  <si>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</si>
  <si>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</si>
  <si>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</si>
  <si>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</si>
  <si>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</si>
  <si>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</si>
  <si>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</si>
  <si>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</si>
  <si>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</si>
  <si>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</si>
  <si>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</si>
  <si>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</si>
  <si>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</si>
  <si>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</si>
  <si>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</si>
  <si>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</si>
  <si>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</si>
  <si>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</si>
  <si>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</si>
  <si>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</si>
  <si>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</si>
  <si>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</si>
  <si>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</si>
  <si>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</si>
  <si>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</si>
  <si>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</si>
  <si>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</si>
  <si>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</si>
  <si>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</si>
  <si>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</si>
  <si>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</si>
  <si>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</si>
  <si>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</si>
  <si>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</si>
  <si>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</si>
  <si>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</si>
  <si>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</si>
  <si>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</si>
  <si>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</si>
  <si>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</si>
  <si>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</si>
  <si>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</si>
  <si>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</si>
  <si>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</si>
  <si>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</si>
  <si>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</si>
  <si>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</si>
  <si>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</si>
  <si>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</si>
  <si>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</si>
  <si>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</si>
  <si>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</si>
  <si>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</si>
  <si>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</si>
  <si>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</si>
  <si>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</si>
  <si>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</si>
  <si>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</si>
  <si>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</si>
  <si>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</si>
  <si>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</si>
  <si>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</si>
  <si>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</si>
  <si>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</si>
  <si>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</si>
  <si>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</si>
  <si>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</si>
  <si>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</si>
  <si>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</si>
  <si>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</si>
  <si>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</si>
  <si>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</si>
  <si>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</si>
  <si>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</si>
  <si>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</si>
  <si>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</si>
  <si>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</si>
  <si>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</si>
  <si>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</si>
  <si>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</si>
  <si>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</si>
  <si>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</si>
  <si>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</si>
  <si>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</si>
  <si>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</si>
  <si>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</si>
  <si>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</si>
  <si>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</si>
  <si>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</si>
  <si>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</si>
  <si>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</si>
  <si>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</si>
  <si>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</si>
  <si>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</si>
  <si>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</si>
  <si>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</si>
  <si>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</si>
  <si>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</si>
  <si>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</si>
  <si>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</si>
  <si>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</si>
  <si>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</si>
  <si>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</si>
  <si>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</si>
  <si>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</si>
  <si>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</si>
  <si>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</si>
  <si>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</si>
  <si>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</si>
  <si>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</si>
  <si>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</si>
  <si>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</si>
  <si>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</si>
  <si>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</si>
  <si>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</si>
  <si>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</si>
  <si>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</si>
  <si>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</si>
  <si>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</si>
  <si>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</si>
  <si>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</si>
  <si>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</si>
  <si>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</si>
  <si>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</si>
  <si>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</si>
  <si>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</si>
  <si>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</si>
  <si>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</si>
  <si>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</si>
  <si>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</si>
  <si>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</si>
  <si>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</si>
  <si>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</si>
  <si>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</si>
  <si>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</si>
  <si>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</si>
  <si>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</si>
  <si>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</si>
  <si>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</si>
  <si>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</si>
  <si>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</si>
  <si>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</si>
  <si>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</si>
  <si>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</si>
  <si>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</si>
  <si>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</si>
  <si>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</si>
  <si>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</si>
  <si>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</si>
  <si>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</si>
  <si>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</si>
  <si>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</si>
  <si>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</si>
  <si>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</si>
  <si>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</si>
  <si>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</si>
  <si>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</si>
  <si>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</si>
  <si>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</si>
  <si>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</si>
  <si>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</si>
  <si>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</si>
  <si>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</si>
  <si>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</si>
  <si>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</si>
  <si>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</si>
  <si>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</si>
  <si>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</si>
  <si>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</si>
  <si>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</si>
  <si>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</si>
  <si>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</si>
  <si>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</si>
  <si>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</si>
  <si>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</si>
  <si>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</si>
  <si>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</si>
  <si>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</si>
  <si>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</si>
  <si>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</si>
  <si>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</si>
  <si>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</si>
  <si>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</si>
  <si>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</si>
  <si>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</si>
  <si>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</si>
  <si>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</si>
  <si>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</si>
  <si>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</si>
  <si>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</si>
  <si>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</si>
  <si>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</si>
  <si>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</si>
  <si>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</si>
  <si>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</si>
  <si>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</si>
  <si>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</si>
  <si>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</si>
  <si>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</si>
  <si>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</si>
  <si>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</si>
  <si>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</si>
  <si>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</si>
  <si>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</si>
  <si>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</si>
  <si>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</si>
  <si>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</si>
  <si>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</si>
  <si>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</si>
  <si>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</si>
  <si>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</si>
  <si>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</si>
  <si>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</si>
  <si>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</si>
  <si>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</si>
  <si>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</si>
  <si>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</si>
  <si>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</si>
  <si>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</si>
  <si>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</si>
  <si>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</si>
  <si>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</si>
  <si>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</si>
  <si>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</si>
  <si>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</si>
  <si>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</si>
  <si>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</si>
  <si>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</si>
  <si>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</si>
  <si>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</si>
  <si>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</si>
  <si>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</si>
  <si>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</si>
  <si>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</si>
  <si>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</si>
  <si>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</si>
  <si>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</si>
  <si>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</si>
  <si>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</si>
  <si>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</si>
  <si>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</si>
  <si>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</si>
  <si>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</si>
  <si>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</si>
  <si>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</si>
  <si>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</si>
  <si>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</si>
  <si>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</si>
  <si>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</si>
  <si>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</si>
  <si>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</si>
  <si>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</si>
  <si>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</si>
  <si>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</si>
  <si>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</si>
  <si>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</si>
  <si>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</si>
  <si>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</si>
  <si>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</si>
  <si>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</si>
  <si>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</si>
  <si>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</si>
  <si>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</si>
  <si>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</si>
  <si>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</si>
  <si>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</si>
  <si>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</si>
  <si>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</si>
  <si>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</si>
  <si>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</si>
  <si>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</si>
  <si>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</si>
  <si>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</si>
  <si>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</si>
  <si>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</si>
  <si>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</si>
  <si>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</si>
  <si>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</si>
  <si>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</si>
  <si>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</si>
  <si>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</si>
  <si>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</si>
  <si>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</si>
  <si>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</si>
  <si>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</si>
  <si>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</si>
  <si>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</si>
  <si>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</si>
  <si>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</si>
  <si>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</si>
  <si>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</si>
  <si>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</si>
  <si>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</si>
  <si>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</si>
  <si>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</si>
  <si>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</si>
  <si>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</si>
  <si>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</si>
  <si>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</si>
  <si>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</si>
  <si>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</si>
  <si>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</si>
  <si>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</si>
  <si>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</si>
  <si>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</si>
  <si>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</si>
  <si>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</si>
  <si>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</si>
  <si>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</si>
  <si>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</si>
  <si>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</si>
  <si>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</si>
  <si>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</si>
  <si>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</si>
  <si>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</si>
  <si>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</si>
  <si>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</si>
  <si>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</si>
  <si>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</si>
  <si>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</si>
  <si>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</si>
  <si>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</si>
  <si>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</si>
  <si>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</si>
  <si>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</si>
  <si>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</si>
  <si>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</si>
  <si>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</si>
  <si>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</si>
  <si>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</si>
  <si>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</si>
  <si>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</si>
  <si>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</si>
  <si>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</si>
  <si>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</si>
  <si>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</si>
  <si>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</si>
  <si>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</si>
  <si>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</si>
  <si>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</si>
  <si>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</si>
  <si>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</si>
  <si>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</si>
  <si>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</si>
  <si>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</si>
  <si>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</si>
  <si>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</si>
  <si>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</si>
  <si>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</si>
  <si>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</si>
  <si>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</si>
  <si>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</si>
  <si>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</si>
  <si>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</si>
  <si>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</si>
  <si>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</si>
  <si>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</si>
  <si>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</si>
  <si>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</si>
  <si>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</si>
  <si>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</si>
  <si>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</si>
  <si>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</si>
  <si>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</si>
  <si>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</si>
  <si>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</si>
  <si>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</si>
  <si>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</si>
  <si>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</si>
  <si>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</si>
  <si>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</si>
  <si>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</si>
  <si>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</si>
  <si>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</si>
  <si>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</si>
  <si>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</si>
  <si>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</si>
  <si>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</si>
  <si>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</si>
  <si>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</si>
  <si>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</si>
  <si>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</si>
  <si>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</si>
  <si>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</si>
  <si>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</si>
  <si>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</si>
  <si>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</si>
  <si>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</si>
  <si>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</si>
  <si>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</si>
  <si>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</si>
  <si>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</si>
  <si>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</si>
  <si>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</si>
  <si>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</si>
  <si>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</si>
  <si>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</si>
  <si>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</si>
  <si>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</si>
  <si>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</si>
  <si>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</si>
  <si>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</si>
  <si>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</si>
  <si>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</si>
  <si>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</si>
  <si>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</si>
  <si>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</si>
  <si>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</si>
  <si>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</si>
  <si>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</si>
  <si>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</si>
  <si>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</si>
  <si>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</si>
  <si>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</si>
  <si>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</si>
  <si>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</si>
  <si>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</si>
  <si>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</si>
  <si>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</si>
  <si>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</si>
  <si>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</si>
  <si>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</si>
  <si>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</si>
  <si>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</si>
  <si>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</si>
  <si>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</si>
  <si>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</si>
  <si>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</si>
  <si>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</si>
  <si>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</si>
  <si>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</si>
  <si>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</si>
  <si>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</si>
  <si>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</si>
  <si>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</si>
  <si>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</si>
  <si>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</si>
  <si>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</si>
  <si>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</si>
  <si>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</si>
  <si>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</si>
  <si>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</si>
  <si>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</si>
  <si>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</si>
  <si>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</si>
  <si>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</si>
  <si>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</si>
  <si>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</si>
  <si>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</si>
  <si>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</si>
  <si>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</si>
  <si>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</si>
  <si>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</si>
  <si>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</si>
  <si>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</si>
  <si>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</si>
  <si>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</si>
  <si>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</si>
  <si>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</si>
  <si>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</si>
  <si>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</si>
  <si>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</si>
  <si>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</si>
  <si>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</si>
  <si>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</si>
  <si>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</si>
  <si>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</si>
  <si>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</si>
  <si>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</si>
  <si>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</si>
  <si>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</si>
  <si>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</si>
  <si>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</si>
  <si>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</si>
  <si>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</si>
  <si>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</si>
  <si>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</si>
  <si>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</si>
  <si>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</si>
  <si>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</si>
  <si>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</si>
  <si>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</si>
  <si>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</si>
  <si>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</si>
  <si>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</si>
  <si>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</si>
  <si>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</si>
  <si>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</si>
  <si>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</si>
  <si>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</si>
  <si>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</si>
  <si>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</si>
  <si>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</si>
  <si>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</si>
  <si>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</si>
  <si>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</si>
  <si>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</si>
  <si>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</si>
  <si>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</si>
  <si>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</si>
  <si>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</si>
  <si>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</si>
  <si>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</si>
  <si>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</si>
  <si>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</si>
  <si>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</si>
  <si>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</si>
  <si>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</si>
  <si>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</si>
  <si>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</si>
  <si>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</si>
  <si>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</si>
  <si>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</si>
  <si>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</si>
  <si>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</si>
  <si>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</si>
  <si>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</si>
  <si>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</si>
  <si>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</si>
  <si>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</si>
  <si>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</si>
  <si>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</si>
  <si>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</si>
  <si>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</si>
  <si>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</si>
  <si>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</si>
  <si>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</si>
  <si>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</si>
  <si>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</si>
  <si>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</si>
  <si>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</si>
  <si>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</si>
  <si>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</si>
  <si>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</si>
  <si>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</si>
  <si>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</si>
  <si>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</si>
  <si>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</si>
  <si>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</si>
  <si>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</si>
  <si>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</si>
  <si>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</si>
  <si>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</si>
  <si>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</si>
  <si>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</si>
  <si>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</si>
  <si>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</si>
  <si>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</si>
  <si>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</si>
  <si>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</si>
  <si>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</si>
  <si>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</si>
  <si>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</si>
  <si>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</si>
  <si>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</si>
  <si>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</si>
  <si>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</si>
  <si>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</si>
  <si>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</si>
  <si>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</si>
  <si>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</si>
  <si>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</si>
  <si>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</si>
  <si>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</si>
  <si>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</si>
  <si>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</si>
  <si>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</si>
  <si>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</si>
  <si>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</si>
  <si>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</si>
  <si>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</si>
  <si>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</si>
  <si>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</si>
  <si>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</si>
  <si>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</si>
  <si>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</si>
  <si>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</si>
  <si>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</si>
  <si>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</si>
  <si>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</si>
  <si>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</si>
  <si>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</si>
  <si>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</si>
  <si>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</si>
  <si>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</si>
  <si>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</si>
  <si>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</si>
  <si>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</si>
  <si>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</si>
  <si>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</si>
  <si>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</si>
  <si>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</si>
  <si>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</si>
  <si>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</si>
  <si>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</si>
  <si>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</si>
  <si>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</si>
  <si>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</si>
  <si>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</si>
  <si>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</si>
  <si>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</si>
  <si>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</si>
  <si>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</si>
  <si>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</si>
  <si>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</si>
  <si>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</si>
  <si>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</si>
  <si>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</si>
  <si>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</si>
  <si>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</si>
  <si>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</si>
  <si>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</si>
  <si>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</si>
  <si>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</si>
  <si>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</si>
  <si>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</si>
  <si>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</si>
  <si>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</si>
  <si>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</si>
  <si>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</si>
  <si>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</si>
  <si>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</si>
  <si>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</si>
  <si>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</si>
  <si>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</si>
  <si>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</si>
  <si>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</si>
  <si>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</si>
  <si>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</si>
  <si>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</si>
  <si>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</si>
  <si>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</si>
  <si>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</si>
  <si>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</si>
  <si>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</si>
  <si>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</si>
  <si>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</si>
  <si>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</si>
  <si>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</si>
  <si>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</si>
  <si>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</si>
  <si>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</si>
  <si>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</si>
  <si>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</si>
  <si>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</si>
  <si>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</si>
  <si>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</si>
  <si>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</si>
  <si>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</si>
  <si>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</si>
  <si>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</si>
  <si>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</si>
  <si>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</si>
  <si>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</si>
  <si>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</si>
  <si>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</si>
  <si>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</si>
  <si>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</si>
  <si>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</si>
  <si>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</si>
  <si>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</si>
  <si>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</si>
  <si>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</si>
  <si>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</si>
  <si>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</si>
  <si>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</si>
  <si>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</si>
  <si>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</si>
  <si>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</si>
  <si>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</si>
  <si>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</si>
  <si>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</si>
  <si>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</si>
  <si>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</si>
  <si>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</si>
  <si>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</si>
  <si>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</si>
  <si>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</si>
  <si>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</si>
  <si>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</si>
  <si>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</si>
  <si>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</si>
  <si>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</si>
  <si>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</si>
  <si>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</si>
  <si>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</si>
  <si>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</si>
  <si>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</si>
  <si>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</si>
  <si>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</si>
  <si>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</si>
  <si>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</si>
  <si>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</si>
  <si>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</si>
  <si>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</si>
  <si>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</si>
  <si>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</si>
  <si>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</si>
  <si>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</si>
  <si>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</si>
  <si>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</si>
  <si>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</si>
  <si>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</si>
  <si>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</si>
  <si>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</si>
  <si>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</si>
  <si>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</si>
  <si>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</si>
  <si>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</si>
  <si>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</si>
  <si>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</si>
  <si>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</si>
  <si>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</si>
  <si>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</si>
  <si>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</si>
  <si>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</si>
  <si>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</si>
  <si>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</si>
  <si>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</si>
  <si>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</si>
  <si>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</si>
  <si>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</si>
  <si>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</si>
  <si>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</si>
  <si>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</si>
  <si>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</si>
  <si>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</si>
  <si>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</si>
  <si>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</si>
  <si>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</si>
  <si>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</si>
  <si>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</si>
  <si>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</si>
  <si>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</si>
  <si>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</si>
  <si>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</si>
  <si>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</si>
  <si>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</si>
  <si>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</si>
  <si>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</si>
  <si>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</si>
  <si>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</si>
  <si>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</si>
  <si>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</si>
  <si>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</si>
  <si>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</si>
  <si>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</si>
  <si>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</si>
  <si>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</si>
  <si>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</si>
  <si>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</si>
  <si>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</si>
  <si>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</si>
  <si>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</si>
  <si>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</si>
  <si>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</si>
  <si>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</si>
  <si>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</si>
  <si>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</si>
  <si>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</si>
  <si>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</si>
  <si>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</si>
  <si>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</si>
  <si>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</si>
  <si>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</si>
  <si>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</si>
  <si>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</si>
  <si>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</si>
  <si>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</si>
  <si>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</si>
  <si>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</si>
  <si>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</si>
  <si>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</si>
  <si>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</si>
  <si>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</si>
  <si>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</si>
  <si>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</si>
  <si>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</si>
  <si>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</si>
  <si>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</si>
  <si>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</si>
  <si>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</si>
  <si>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</si>
  <si>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</si>
  <si>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</si>
  <si>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</si>
  <si>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</si>
  <si>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</si>
  <si>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</si>
  <si>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</si>
  <si>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</si>
  <si>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</si>
  <si>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</si>
  <si>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</si>
  <si>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</si>
  <si>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</si>
  <si>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</si>
  <si>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</si>
  <si>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</si>
  <si>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</si>
  <si>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</si>
  <si>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</si>
  <si>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</si>
  <si>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</si>
  <si>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</si>
  <si>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</si>
  <si>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</si>
  <si>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</si>
  <si>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</si>
  <si>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</si>
  <si>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</si>
  <si>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</si>
  <si>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</si>
  <si>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</si>
  <si>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</si>
  <si>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</si>
  <si>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</si>
  <si>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</si>
  <si>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</si>
  <si>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</si>
  <si>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</si>
  <si>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</si>
  <si>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</si>
  <si>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</si>
  <si>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</si>
  <si>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</si>
  <si>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</si>
  <si>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</si>
  <si>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</si>
  <si>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</si>
  <si>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</si>
  <si>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</si>
  <si>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</si>
  <si>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</si>
  <si>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</si>
  <si>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</si>
  <si>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</si>
  <si>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</si>
  <si>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</si>
  <si>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</si>
  <si>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</si>
  <si>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</si>
  <si>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</si>
  <si>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</si>
  <si>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</si>
  <si>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</si>
  <si>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</si>
  <si>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</si>
  <si>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</si>
  <si>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</si>
  <si>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</si>
  <si>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</si>
  <si>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</si>
  <si>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</si>
  <si>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</si>
  <si>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</si>
  <si>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</si>
  <si>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</si>
  <si>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</si>
  <si>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</si>
  <si>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</si>
  <si>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</si>
  <si>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</si>
  <si>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</si>
  <si>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</si>
  <si>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</si>
  <si>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</si>
  <si>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</si>
  <si>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</si>
  <si>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</si>
  <si>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</si>
  <si>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</si>
  <si>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</si>
  <si>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</si>
  <si>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</si>
  <si>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</si>
  <si>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</si>
  <si>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</si>
  <si>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</si>
  <si>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</si>
  <si>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</si>
  <si>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</si>
  <si>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</si>
  <si>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</si>
  <si>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</si>
  <si>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</si>
  <si>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</si>
  <si>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</si>
  <si>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</si>
  <si>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</si>
  <si>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</si>
  <si>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</si>
  <si>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</si>
  <si>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</si>
  <si>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</si>
  <si>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</si>
  <si>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</si>
  <si>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</si>
  <si>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</si>
  <si>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</si>
  <si>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</si>
  <si>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</si>
  <si>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</si>
  <si>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</si>
  <si>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</si>
  <si>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</si>
  <si>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</si>
  <si>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</si>
  <si>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</si>
  <si>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</si>
  <si>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</si>
  <si>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</si>
  <si>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</si>
  <si>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</si>
  <si>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</si>
  <si>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</si>
  <si>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</si>
  <si>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</si>
  <si>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</si>
  <si>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</si>
  <si>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</si>
  <si>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</si>
  <si>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</si>
  <si>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</si>
  <si>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</si>
  <si>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</si>
  <si>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</si>
  <si>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</si>
  <si>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</si>
  <si>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</si>
  <si>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</si>
  <si>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</si>
  <si>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</si>
  <si>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</si>
  <si>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</si>
  <si>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</si>
  <si>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</si>
  <si>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</si>
  <si>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</si>
  <si>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</si>
  <si>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</si>
  <si>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</si>
  <si>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</si>
  <si>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</si>
  <si>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</si>
  <si>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</si>
  <si>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</si>
  <si>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</si>
  <si>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</si>
  <si>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</si>
  <si>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</si>
  <si>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</si>
  <si>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</si>
  <si>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</si>
  <si>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</si>
  <si>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</si>
  <si>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</si>
  <si>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</si>
  <si>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</si>
  <si>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</si>
  <si>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</si>
  <si>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</si>
  <si>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</si>
  <si>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</si>
  <si>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</si>
  <si>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</si>
  <si>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</si>
  <si>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</si>
  <si>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</si>
  <si>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</si>
  <si>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</si>
  <si>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</si>
  <si>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</si>
  <si>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</si>
  <si>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</si>
  <si>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</si>
  <si>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</si>
  <si>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</si>
  <si>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</si>
  <si>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</si>
  <si>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</si>
  <si>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</si>
  <si>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</si>
  <si>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</si>
  <si>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</si>
  <si>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</si>
  <si>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</si>
  <si>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</si>
  <si>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</si>
  <si>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</si>
  <si>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</si>
  <si>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</si>
  <si>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</si>
  <si>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</si>
  <si>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</si>
  <si>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</si>
  <si>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</si>
  <si>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</si>
  <si>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</si>
  <si>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</si>
  <si>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</si>
  <si>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</si>
  <si>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</si>
  <si>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</si>
  <si>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</si>
  <si>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</si>
  <si>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</si>
  <si>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</si>
  <si>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</si>
  <si>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</si>
  <si>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</si>
  <si>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</si>
  <si>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</si>
  <si>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</si>
  <si>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</si>
  <si>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</si>
  <si>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</si>
  <si>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</si>
  <si>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</si>
  <si>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</si>
  <si>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</si>
  <si>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</si>
  <si>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</si>
  <si>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</si>
  <si>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</si>
  <si>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</si>
  <si>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</si>
  <si>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</si>
  <si>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</si>
  <si>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</si>
  <si>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</si>
  <si>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</si>
  <si>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</si>
  <si>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</si>
  <si>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</si>
  <si>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</si>
  <si>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</si>
  <si>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</si>
  <si>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</si>
  <si>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</si>
  <si>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</si>
  <si>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</si>
  <si>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</si>
  <si>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</si>
  <si>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</si>
  <si>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</si>
  <si>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</si>
  <si>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</si>
  <si>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</si>
  <si>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</si>
  <si>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</si>
  <si>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</si>
  <si>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</si>
  <si>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</si>
  <si>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</si>
  <si>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</si>
  <si>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</si>
  <si>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</si>
  <si>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</si>
  <si>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</si>
  <si>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</si>
  <si>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</si>
  <si>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</si>
  <si>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</si>
  <si>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</si>
  <si>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</si>
  <si>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</si>
  <si>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</si>
  <si>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</si>
  <si>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</si>
  <si>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</si>
  <si>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</si>
  <si>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</si>
  <si>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</si>
  <si>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</si>
  <si>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</si>
  <si>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</si>
  <si>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</si>
  <si>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</si>
  <si>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</si>
  <si>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</si>
  <si>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</si>
  <si>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</si>
  <si>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</si>
  <si>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</si>
  <si>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</si>
  <si>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</si>
  <si>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</si>
  <si>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</si>
  <si>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</si>
  <si>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</si>
  <si>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</si>
  <si>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</si>
  <si>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</si>
  <si>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</si>
  <si>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</si>
  <si>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</si>
  <si>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</si>
  <si>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</si>
  <si>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</si>
  <si>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</si>
  <si>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</si>
  <si>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</si>
  <si>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</si>
  <si>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</si>
  <si>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</si>
  <si>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</si>
  <si>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</si>
  <si>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</si>
  <si>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</si>
  <si>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</si>
  <si>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</si>
  <si>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</si>
  <si>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</si>
  <si>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</si>
  <si>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</si>
  <si>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</si>
  <si>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</si>
  <si>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</si>
  <si>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</si>
  <si>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</si>
  <si>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</si>
  <si>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</si>
  <si>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</si>
  <si>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</si>
  <si>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</si>
  <si>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</si>
  <si>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</si>
  <si>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</si>
  <si>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</si>
  <si>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</si>
  <si>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</si>
  <si>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</si>
  <si>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</si>
  <si>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</si>
  <si>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</si>
  <si>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</si>
  <si>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</si>
  <si>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</si>
  <si>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</si>
  <si>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</si>
  <si>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</si>
  <si>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</si>
  <si>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</si>
  <si>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</si>
  <si>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</si>
  <si>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</si>
  <si>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</si>
  <si>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</si>
  <si>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</si>
  <si>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</si>
  <si>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</si>
  <si>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</si>
  <si>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</si>
  <si>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</si>
  <si>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</si>
  <si>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</si>
  <si>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</si>
  <si>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</si>
  <si>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</si>
  <si>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</si>
  <si>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</si>
  <si>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</si>
  <si>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</si>
  <si>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</si>
  <si>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</si>
  <si>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</si>
  <si>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</si>
  <si>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</si>
  <si>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</si>
  <si>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</si>
  <si>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</si>
  <si>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</si>
  <si>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</si>
  <si>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</si>
  <si>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</si>
  <si>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</si>
  <si>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</si>
  <si>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</si>
  <si>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</si>
  <si>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</si>
  <si>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</si>
  <si>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</si>
  <si>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</si>
  <si>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</si>
  <si>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</si>
  <si>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</si>
  <si>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</si>
  <si>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</si>
  <si>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</si>
  <si>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</si>
  <si>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</si>
  <si>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</si>
  <si>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</si>
  <si>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</si>
  <si>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</si>
  <si>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</si>
  <si>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</si>
  <si>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</si>
  <si>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</si>
  <si>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</si>
  <si>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</si>
  <si>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</si>
  <si>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</si>
  <si>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</si>
  <si>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</si>
  <si>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</si>
  <si>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</si>
  <si>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</si>
  <si>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</si>
  <si>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</si>
  <si>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</si>
  <si>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</si>
  <si>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</si>
  <si>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</si>
  <si>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</si>
  <si>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</si>
  <si>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</si>
  <si>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</si>
  <si>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</si>
  <si>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</si>
  <si>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</si>
  <si>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</si>
  <si>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</si>
  <si>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</si>
  <si>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</si>
  <si>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</si>
  <si>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</si>
  <si>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</si>
  <si>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</si>
  <si>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</si>
  <si>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</si>
  <si>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</si>
  <si>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</si>
  <si>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</si>
  <si>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</si>
  <si>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</si>
  <si>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</si>
  <si>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</si>
  <si>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</si>
  <si>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</si>
  <si>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</si>
  <si>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</si>
  <si>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</si>
  <si>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</si>
  <si>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</si>
  <si>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</si>
  <si>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</si>
  <si>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</si>
  <si>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</si>
  <si>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</si>
  <si>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</si>
  <si>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</si>
  <si>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</si>
  <si>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</si>
  <si>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</si>
  <si>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</si>
  <si>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</si>
  <si>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</si>
  <si>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</si>
  <si>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</si>
  <si>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</si>
  <si>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</si>
  <si>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</si>
  <si>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</si>
  <si>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</si>
  <si>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</si>
  <si>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</si>
  <si>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</si>
  <si>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</si>
  <si>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</si>
  <si>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</si>
  <si>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</si>
  <si>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</si>
  <si>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</si>
  <si>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</si>
  <si>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</si>
  <si>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</si>
  <si>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</si>
  <si>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</si>
  <si>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</si>
  <si>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</si>
  <si>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</si>
  <si>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</si>
  <si>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</si>
  <si>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</si>
  <si>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</si>
  <si>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</si>
  <si>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</si>
  <si>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</si>
  <si>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</si>
  <si>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</si>
  <si>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</si>
  <si>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</si>
  <si>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</si>
  <si>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</si>
  <si>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</si>
  <si>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</si>
  <si>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</si>
  <si>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</si>
  <si>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</si>
  <si>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</si>
  <si>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</si>
  <si>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</si>
  <si>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</si>
  <si>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</si>
  <si>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</si>
  <si>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</si>
  <si>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</si>
  <si>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</si>
  <si>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</si>
  <si>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</si>
  <si>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</si>
  <si>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</si>
  <si>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</si>
  <si>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</si>
  <si>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</si>
  <si>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</si>
  <si>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</si>
  <si>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</si>
  <si>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</si>
  <si>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</si>
  <si>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</si>
  <si>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</si>
  <si>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</si>
  <si>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</si>
  <si>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</si>
  <si>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</si>
  <si>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</si>
  <si>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</si>
  <si>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</si>
  <si>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</si>
  <si>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</si>
  <si>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</si>
  <si>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</si>
  <si>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</si>
  <si>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</si>
  <si>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</si>
  <si>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</si>
  <si>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</si>
  <si>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</si>
  <si>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</si>
  <si>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</si>
  <si>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</si>
  <si>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</si>
  <si>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</si>
  <si>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</si>
  <si>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</si>
  <si>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</si>
  <si>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</si>
  <si>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</si>
  <si>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</si>
  <si>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</si>
  <si>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</si>
  <si>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</si>
  <si>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</si>
  <si>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</si>
  <si>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</si>
  <si>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</si>
  <si>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</si>
  <si>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</si>
  <si>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</si>
  <si>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</si>
  <si>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</si>
  <si>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</si>
  <si>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</si>
  <si>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</si>
  <si>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</si>
  <si>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</si>
  <si>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</si>
  <si>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</si>
  <si>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</si>
  <si>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</si>
  <si>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</si>
  <si>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</si>
  <si>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</si>
  <si>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</si>
  <si>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</si>
  <si>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</si>
  <si>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</si>
  <si>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</si>
  <si>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</si>
  <si>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</si>
  <si>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</si>
  <si>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</si>
  <si>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</si>
  <si>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</si>
  <si>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</si>
  <si>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</si>
  <si>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</si>
  <si>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</si>
  <si>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</si>
  <si>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</si>
  <si>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</si>
  <si>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</si>
  <si>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</si>
  <si>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</si>
  <si>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</si>
  <si>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</si>
  <si>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</si>
  <si>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</si>
  <si>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</si>
  <si>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</si>
  <si>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</si>
  <si>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</si>
  <si>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</si>
  <si>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</si>
  <si>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</si>
  <si>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</si>
  <si>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</si>
  <si>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</si>
  <si>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</si>
  <si>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</si>
  <si>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</si>
  <si>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</si>
  <si>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</si>
  <si>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</si>
  <si>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</si>
  <si>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</si>
  <si>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</si>
  <si>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</si>
  <si>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</si>
  <si>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</si>
  <si>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</si>
  <si>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</si>
  <si>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</si>
  <si>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</si>
  <si>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</si>
  <si>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</si>
  <si>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</si>
  <si>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</si>
  <si>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</si>
  <si>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</si>
  <si>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</si>
  <si>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</si>
  <si>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</si>
  <si>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</si>
  <si>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</si>
  <si>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</si>
  <si>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</si>
  <si>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</si>
  <si>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</si>
  <si>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</si>
  <si>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</si>
  <si>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</si>
  <si>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</si>
  <si>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</si>
  <si>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</si>
  <si>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</si>
  <si>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</si>
  <si>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</si>
  <si>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</si>
  <si>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</si>
  <si>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</si>
  <si>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</si>
  <si>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</si>
  <si>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</si>
  <si>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</si>
  <si>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</si>
  <si>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</si>
  <si>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</si>
  <si>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</si>
  <si>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</si>
  <si>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</si>
  <si>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</si>
  <si>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</si>
  <si>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</si>
  <si>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</si>
  <si>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</si>
  <si>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</si>
  <si>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</si>
  <si>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</si>
  <si>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</si>
  <si>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</si>
  <si>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</si>
  <si>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</si>
  <si>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</si>
  <si>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</si>
  <si>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</si>
  <si>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</si>
  <si>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</si>
  <si>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</si>
  <si>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</si>
  <si>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</si>
  <si>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</si>
  <si>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</si>
  <si>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</si>
  <si>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</si>
  <si>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</si>
  <si>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</si>
  <si>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</si>
  <si>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</si>
  <si>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</si>
  <si>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</si>
  <si>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</si>
  <si>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</si>
  <si>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</si>
  <si>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</si>
  <si>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</si>
  <si>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</si>
  <si>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</si>
  <si>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</si>
  <si>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</si>
  <si>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</si>
  <si>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</si>
  <si>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</si>
  <si>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</si>
  <si>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</si>
  <si>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</si>
  <si>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</si>
  <si>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</si>
  <si>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</si>
  <si>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</si>
  <si>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</si>
  <si>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</si>
  <si>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</si>
  <si>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</si>
  <si>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</si>
  <si>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</si>
  <si>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</si>
  <si>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</si>
  <si>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</si>
  <si>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</si>
  <si>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</si>
  <si>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</si>
  <si>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</si>
  <si>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</si>
  <si>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</si>
  <si>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</si>
  <si>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</si>
  <si>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</si>
  <si>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</si>
  <si>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</si>
  <si>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</si>
  <si>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</si>
  <si>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</si>
  <si>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</si>
  <si>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</si>
  <si>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</si>
  <si>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</si>
  <si>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</si>
  <si>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</si>
  <si>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</si>
  <si>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</si>
  <si>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</si>
  <si>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</si>
  <si>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</si>
  <si>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</si>
  <si>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</si>
  <si>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</si>
  <si>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</si>
  <si>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</si>
  <si>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</si>
  <si>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</si>
  <si>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</si>
  <si>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</si>
  <si>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</si>
  <si>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</si>
  <si>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</si>
  <si>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</si>
  <si>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</si>
  <si>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</si>
  <si>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</si>
  <si>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</si>
  <si>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</si>
  <si>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</si>
  <si>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</si>
  <si>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</si>
  <si>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</si>
  <si>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</si>
  <si>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</si>
  <si>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</si>
  <si>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</si>
  <si>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</si>
  <si>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</si>
  <si>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</si>
  <si>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</si>
  <si>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</si>
  <si>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</si>
  <si>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</si>
  <si>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</si>
  <si>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</si>
  <si>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</si>
  <si>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</si>
  <si>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</si>
  <si>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</si>
  <si>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</si>
  <si>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</si>
  <si>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</si>
  <si>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</si>
  <si>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</si>
  <si>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</si>
  <si>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</si>
  <si>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</si>
  <si>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</si>
  <si>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</si>
  <si>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</si>
  <si>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</si>
  <si>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</si>
  <si>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</si>
  <si>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</si>
  <si>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</si>
  <si>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</si>
  <si>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</si>
  <si>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</si>
  <si>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</si>
  <si>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</si>
  <si>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</si>
  <si>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</si>
  <si>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</si>
  <si>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</si>
  <si>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</si>
  <si>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</si>
  <si>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</si>
  <si>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</si>
  <si>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</si>
  <si>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</si>
  <si>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</si>
  <si>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</si>
  <si>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</si>
  <si>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</si>
  <si>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</si>
  <si>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</si>
  <si>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</si>
  <si>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</si>
  <si>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</si>
  <si>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</si>
  <si>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</si>
  <si>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</si>
  <si>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</si>
  <si>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</si>
  <si>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</si>
  <si>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</si>
  <si>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</si>
  <si>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</si>
  <si>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</si>
  <si>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</si>
  <si>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</si>
  <si>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</si>
  <si>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</si>
  <si>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</si>
  <si>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</si>
  <si>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</si>
  <si>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</si>
  <si>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</si>
  <si>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</si>
  <si>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</si>
  <si>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</si>
  <si>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</si>
  <si>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</si>
  <si>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</si>
  <si>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</si>
  <si>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</si>
  <si>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</si>
  <si>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</si>
  <si>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</si>
  <si>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</si>
  <si>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</si>
  <si>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</si>
  <si>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</si>
  <si>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</si>
  <si>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</si>
  <si>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</si>
  <si>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</si>
  <si>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</si>
  <si>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</si>
  <si>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</si>
  <si>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</si>
  <si>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</si>
  <si>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</si>
  <si>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</si>
  <si>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</si>
  <si>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</si>
  <si>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</si>
  <si>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</si>
  <si>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</si>
  <si>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</si>
  <si>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</si>
  <si>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</si>
  <si>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</si>
  <si>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</si>
  <si>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</si>
  <si>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</si>
  <si>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</si>
  <si>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</si>
  <si>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</si>
  <si>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</si>
  <si>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</si>
  <si>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</si>
  <si>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</si>
  <si>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</si>
  <si>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</si>
  <si>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</si>
  <si>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</si>
  <si>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</si>
  <si>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</si>
  <si>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</si>
  <si>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</si>
  <si>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</si>
  <si>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</si>
  <si>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</si>
  <si>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</si>
  <si>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</si>
  <si>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</si>
  <si>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</si>
  <si>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</si>
  <si>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</si>
  <si>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</si>
  <si>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</si>
  <si>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</si>
  <si>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</si>
  <si>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</si>
  <si>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</si>
  <si>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</si>
  <si>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</si>
  <si>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</si>
  <si>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</si>
  <si>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</si>
  <si>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</si>
  <si>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</si>
  <si>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</si>
  <si>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</si>
  <si>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</si>
  <si>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</si>
  <si>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</si>
  <si>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</si>
  <si>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</si>
  <si>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</si>
  <si>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</si>
  <si>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</si>
  <si>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</si>
  <si>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</si>
  <si>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</si>
  <si>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</si>
  <si>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</si>
  <si>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</si>
  <si>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</si>
  <si>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</si>
  <si>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</si>
  <si>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</si>
  <si>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</si>
  <si>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</si>
  <si>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</si>
  <si>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</si>
  <si>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</si>
  <si>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</si>
  <si>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</si>
  <si>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</si>
  <si>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</si>
  <si>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</si>
  <si>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</si>
  <si>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</si>
  <si>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</si>
  <si>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</si>
  <si>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</si>
  <si>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</si>
  <si>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</si>
  <si>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</si>
  <si>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</si>
  <si>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</si>
  <si>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</si>
  <si>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</si>
  <si>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</si>
  <si>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</si>
  <si>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</si>
  <si>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</si>
  <si>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</si>
  <si>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</si>
  <si>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</si>
  <si>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</si>
  <si>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</si>
  <si>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</si>
  <si>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</si>
  <si>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</si>
  <si>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</si>
  <si>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</si>
  <si>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</si>
  <si>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</si>
  <si>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</si>
  <si>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</si>
  <si>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</si>
  <si>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</si>
  <si>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</si>
  <si>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</si>
  <si>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</si>
  <si>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</si>
  <si>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</si>
  <si>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</si>
  <si>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</si>
  <si>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</si>
  <si>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</si>
  <si>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</si>
  <si>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</si>
  <si>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</si>
  <si>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</si>
  <si>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</si>
  <si>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</si>
  <si>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</si>
  <si>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</si>
  <si>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</si>
  <si>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</si>
  <si>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</si>
  <si>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</si>
  <si>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</si>
  <si>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</si>
  <si>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</si>
  <si>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</si>
  <si>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</si>
  <si>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</si>
  <si>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</si>
  <si>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</si>
  <si>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</si>
  <si>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</si>
  <si>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</si>
  <si>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</si>
  <si>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</si>
  <si>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</si>
  <si>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</si>
  <si>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</si>
  <si>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</si>
  <si>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</si>
  <si>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</si>
  <si>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</si>
  <si>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</si>
  <si>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</si>
  <si>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</si>
  <si>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</si>
  <si>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</si>
  <si>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</si>
  <si>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</si>
  <si>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</si>
  <si>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</si>
  <si>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</si>
  <si>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</si>
  <si>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</si>
  <si>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</si>
  <si>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</si>
  <si>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</si>
  <si>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</si>
  <si>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</si>
  <si>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</si>
  <si>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</si>
  <si>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</si>
  <si>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</si>
  <si>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</si>
  <si>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</si>
  <si>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</si>
  <si>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</si>
  <si>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</si>
  <si>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</si>
  <si>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</si>
  <si>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</si>
  <si>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</si>
  <si>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</si>
  <si>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</si>
  <si>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</si>
  <si>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</si>
  <si>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</si>
  <si>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</si>
  <si>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</si>
  <si>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</si>
  <si>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</si>
  <si>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</si>
  <si>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</si>
  <si>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</si>
  <si>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</si>
  <si>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</si>
  <si>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</si>
  <si>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</si>
  <si>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</si>
  <si>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</si>
  <si>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</si>
  <si>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</si>
  <si>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</si>
  <si>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</si>
  <si>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</si>
  <si>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</si>
  <si>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</si>
  <si>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</si>
  <si>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</si>
  <si>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</si>
  <si>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</si>
  <si>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</si>
  <si>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</si>
  <si>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</si>
  <si>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</si>
  <si>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</si>
  <si>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</si>
  <si>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</si>
  <si>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</si>
  <si>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</si>
  <si>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</si>
  <si>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</si>
  <si>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</si>
  <si>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</si>
  <si>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</si>
  <si>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</si>
  <si>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</si>
  <si>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</si>
  <si>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</si>
  <si>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</si>
  <si>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</si>
  <si>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</si>
  <si>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</si>
  <si>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</si>
  <si>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</si>
  <si>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</si>
  <si>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</si>
  <si>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</si>
  <si>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</si>
  <si>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</si>
  <si>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</si>
  <si>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</si>
  <si>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</si>
  <si>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</si>
  <si>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</si>
  <si>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</si>
  <si>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</si>
  <si>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</si>
  <si>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</si>
  <si>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</si>
  <si>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</si>
  <si>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</si>
  <si>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</si>
  <si>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</si>
  <si>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</si>
  <si>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</si>
  <si>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</si>
  <si>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</si>
  <si>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</si>
  <si>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</si>
  <si>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</si>
  <si>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</si>
  <si>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</si>
  <si>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</si>
  <si>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</si>
  <si>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</si>
  <si>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</si>
  <si>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</si>
  <si>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</si>
  <si>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</si>
  <si>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</si>
  <si>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</si>
  <si>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</si>
  <si>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</si>
  <si>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</si>
  <si>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</si>
  <si>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</si>
  <si>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</si>
  <si>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</si>
  <si>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</si>
  <si>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</si>
  <si>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</si>
  <si>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</si>
  <si>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</si>
  <si>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</si>
  <si>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</si>
  <si>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</si>
  <si>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</si>
  <si>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</si>
  <si>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</si>
  <si>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</si>
  <si>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</si>
  <si>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</si>
  <si>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</si>
  <si>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</si>
  <si>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</si>
  <si>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</si>
  <si>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</si>
  <si>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</si>
  <si>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</si>
  <si>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</si>
  <si>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</si>
  <si>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</si>
  <si>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</si>
  <si>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</si>
  <si>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</si>
  <si>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</si>
  <si>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</si>
  <si>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</si>
  <si>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</si>
  <si>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</si>
  <si>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</si>
  <si>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</si>
  <si>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</si>
  <si>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</si>
  <si>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</si>
  <si>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</si>
  <si>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</si>
  <si>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</si>
  <si>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</si>
  <si>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</si>
  <si>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</si>
  <si>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</si>
  <si>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</si>
  <si>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</si>
  <si>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</si>
  <si>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</si>
  <si>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</si>
  <si>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</si>
  <si>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</si>
  <si>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</si>
  <si>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</si>
  <si>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</si>
  <si>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</si>
  <si>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</si>
  <si>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</si>
  <si>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</si>
  <si>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</si>
  <si>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</si>
  <si>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</si>
  <si>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</si>
  <si>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</si>
  <si>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</si>
  <si>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</si>
  <si>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</si>
  <si>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</si>
  <si>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</si>
  <si>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</si>
  <si>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</si>
  <si>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</si>
  <si>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</si>
  <si>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</si>
  <si>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</si>
  <si>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</si>
  <si>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</si>
  <si>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</si>
  <si>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</si>
  <si>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</si>
  <si>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</si>
  <si>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</si>
  <si>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</si>
  <si>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</si>
  <si>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</si>
  <si>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</si>
  <si>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</si>
  <si>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</si>
  <si>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</si>
  <si>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</si>
  <si>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</si>
  <si>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</si>
  <si>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</si>
  <si>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</si>
  <si>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</si>
  <si>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</si>
  <si>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</si>
  <si>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</si>
  <si>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</si>
  <si>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</si>
  <si>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</si>
  <si>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</si>
  <si>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</si>
  <si>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</si>
  <si>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</si>
  <si>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</si>
  <si>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</si>
  <si>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</si>
  <si>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</si>
  <si>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</si>
  <si>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</si>
  <si>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</si>
  <si>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</si>
  <si>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</si>
  <si>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</si>
  <si>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</si>
  <si>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</si>
  <si>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</si>
  <si>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</si>
  <si>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</si>
  <si>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</si>
  <si>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</si>
  <si>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</si>
  <si>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</si>
  <si>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</si>
  <si>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</si>
  <si>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</si>
  <si>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</si>
  <si>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</si>
  <si>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</si>
  <si>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</si>
  <si>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</si>
  <si>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</si>
  <si>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</si>
  <si>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</si>
  <si>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</si>
  <si>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</si>
  <si>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</si>
  <si>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</si>
  <si>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</si>
  <si>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</si>
  <si>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</si>
  <si>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</si>
  <si>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</si>
  <si>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</si>
  <si>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</si>
  <si>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</si>
  <si>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</si>
  <si>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</si>
  <si>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</si>
  <si>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</si>
  <si>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</si>
  <si>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</si>
  <si>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</si>
  <si>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</si>
  <si>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</si>
  <si>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</si>
  <si>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</si>
  <si>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</si>
  <si>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</si>
  <si>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</si>
  <si>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</si>
  <si>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</si>
  <si>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</si>
  <si>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</si>
  <si>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</si>
  <si>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</si>
  <si>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</si>
  <si>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</si>
  <si>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</si>
  <si>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</si>
  <si>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</si>
  <si>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</si>
  <si>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</si>
  <si>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</si>
  <si>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</si>
  <si>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</si>
  <si>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</si>
  <si>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</si>
  <si>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</si>
  <si>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</si>
  <si>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</si>
  <si>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</si>
  <si>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</si>
  <si>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</si>
  <si>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</si>
  <si>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</si>
  <si>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</si>
  <si>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</si>
  <si>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</si>
  <si>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</si>
  <si>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</si>
  <si>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</si>
  <si>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</si>
  <si>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</si>
  <si>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</si>
  <si>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</si>
  <si>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</si>
  <si>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</si>
  <si>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</si>
  <si>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</si>
  <si>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</si>
  <si>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</si>
  <si>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</si>
  <si>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</si>
  <si>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</si>
  <si>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</si>
  <si>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</si>
  <si>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</si>
  <si>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</si>
  <si>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</si>
  <si>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</si>
  <si>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</si>
  <si>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</si>
  <si>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</si>
  <si>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</si>
  <si>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</si>
  <si>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</si>
  <si>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</si>
  <si>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</si>
  <si>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</si>
  <si>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</si>
  <si>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</si>
  <si>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</si>
  <si>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</si>
  <si>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</si>
  <si>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</si>
  <si>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</si>
  <si>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</si>
  <si>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</si>
  <si>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</si>
  <si>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</si>
  <si>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</si>
  <si>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</si>
  <si>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</si>
  <si>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</si>
  <si>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</si>
  <si>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</si>
  <si>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</si>
  <si>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</si>
  <si>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</si>
  <si>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</si>
  <si>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</si>
  <si>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</si>
  <si>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</si>
  <si>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</si>
  <si>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</si>
  <si>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</si>
  <si>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</si>
  <si>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</si>
  <si>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</si>
  <si>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</si>
  <si>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</si>
  <si>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</si>
  <si>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</si>
  <si>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</si>
  <si>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</si>
  <si>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</si>
  <si>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</si>
  <si>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</si>
  <si>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</si>
  <si>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</si>
  <si>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</si>
  <si>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</si>
  <si>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</si>
  <si>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</si>
  <si>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</si>
  <si>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</si>
  <si>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</si>
  <si>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</si>
  <si>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</si>
  <si>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</si>
  <si>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</si>
  <si>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</si>
  <si>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</si>
  <si>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</si>
  <si>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</si>
  <si>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</si>
  <si>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</si>
  <si>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</si>
  <si>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</si>
  <si>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</si>
  <si>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</si>
  <si>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</si>
  <si>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</si>
  <si>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</si>
  <si>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</si>
  <si>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</si>
  <si>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</si>
  <si>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</si>
  <si>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</si>
  <si>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</si>
  <si>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</si>
  <si>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</si>
  <si>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</si>
  <si>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</si>
  <si>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</si>
  <si>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</si>
  <si>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</si>
  <si>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</si>
  <si>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</si>
  <si>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</si>
  <si>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</si>
  <si>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</si>
  <si>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</si>
  <si>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</si>
  <si>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</si>
  <si>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</si>
  <si>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</si>
  <si>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</si>
  <si>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</si>
  <si>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</si>
  <si>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</si>
  <si>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</si>
  <si>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</si>
  <si>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</si>
  <si>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</si>
  <si>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</si>
  <si>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</si>
  <si>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</si>
  <si>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</si>
  <si>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Count</t>
  </si>
  <si>
    <t>Total</t>
  </si>
  <si>
    <t>Sum Of Sales</t>
  </si>
  <si>
    <t>Total sales</t>
  </si>
  <si>
    <t>Total Count</t>
  </si>
  <si>
    <t>Average</t>
  </si>
  <si>
    <t>Average Sales</t>
  </si>
  <si>
    <t>Max Sales</t>
  </si>
  <si>
    <t>Max</t>
  </si>
  <si>
    <t>Min Sales</t>
  </si>
  <si>
    <t>Min</t>
  </si>
  <si>
    <t>Sum Of Profit</t>
  </si>
  <si>
    <t>Total Profit</t>
  </si>
  <si>
    <t>Average Profit</t>
  </si>
  <si>
    <t>Max Profit</t>
  </si>
  <si>
    <t>Min Profit</t>
  </si>
  <si>
    <t>KPI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</si>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</sst>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/>
    <xf numFmtId="0" fontId="0" fillId="3" borderId="0" xfId="0" applyFont="1" applyFill="1" applyAlignment="1"/>
    <xf numFmtId="0" fontId="5" fillId="4" borderId="0" xfId="0" applyFont="1" applyFill="1" applyAlignment="1"/>
    <xf numFmtId="0" fontId="5" fillId="5" borderId="0" xfId="0" applyFont="1" applyFill="1" applyAlignment="1"/>
    <xf numFmtId="0" fontId="0" fillId="5" borderId="0" xfId="0" applyFont="1" applyFill="1" applyAlignment="1"/>
    <xf numFmtId="0" fontId="0" fillId="4" borderId="0" xfId="0" applyFont="1" applyFill="1" applyAlignment="1"/>
    <xf numFmtId="0" fontId="6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/>
    </xf>
  </cellXfs>
  <cellStyles count="1">
    <cellStyle name="Normal" xfId="0" builtinId="0"/>
  </cellStyles>
  <dxfs count="6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0025CA-F6B9-4091-A902-3E95CD170809}" name="Table4" displayName="Table4" ref="A1:L51" totalsRowCount="1" headerRowDxfId="65" dataDxfId="64">
  <autoFilter ref="A1:L50" xr:uid="{E50025CA-F6B9-4091-A902-3E95CD170809}"/>
  <sortState xmlns:xlrd2="http://schemas.microsoft.com/office/spreadsheetml/2017/richdata2" ref="A2:L50">
    <sortCondition ref="B1:B50"/>
  </sortState>
  <tableColumns count="12">
    <tableColumn id="1" xr3:uid="{7A431EAB-6743-452A-9F75-4AC73C961E32}" name="order_id" totalsRowLabel="Total" dataDxfId="63" totalsRowDxfId="62"/>
    <tableColumn id="2" xr3:uid="{5F2773E7-56D5-41AC-89C7-0718B6379A78}" name="region" totalsRowFunction="count" dataDxfId="61" totalsRowDxfId="60"/>
    <tableColumn id="3" xr3:uid="{AA9062D6-7090-4654-8763-41187020EE10}" name="category" dataDxfId="59" totalsRowDxfId="58"/>
    <tableColumn id="4" xr3:uid="{5A8D2A56-0246-4149-8FAC-1D7746CBC89A}" name="sales" totalsRowFunction="sum" dataDxfId="57" totalsRowDxfId="56"/>
    <tableColumn id="5" xr3:uid="{F7835D28-F3F9-4B21-89AF-B71AEE67FEDC}" name="discount" dataDxfId="55" totalsRowDxfId="54"/>
    <tableColumn id="6" xr3:uid="{F5CE76F1-23DF-4324-B812-EC9504F49F65}" name="quantity" totalsRowFunction="sum" dataDxfId="53" totalsRowDxfId="52"/>
    <tableColumn id="7" xr3:uid="{5D63CB43-FF6A-412E-9915-765D7638A39B}" name="order_date" dataDxfId="51" totalsRowDxfId="50"/>
    <tableColumn id="8" xr3:uid="{717B18C3-15DE-416B-B023-F5FFA061501D}" name="delivery_date" dataDxfId="49" totalsRowDxfId="48"/>
    <tableColumn id="9" xr3:uid="{96018CFE-F663-4E95-A980-3FFEAA472E19}" name="customer_type" dataDxfId="47" totalsRowDxfId="46"/>
    <tableColumn id="10" xr3:uid="{5284EFC3-16E7-447D-89C5-9D25EC4540D2}" name="payment_mode" dataDxfId="45" totalsRowDxfId="44"/>
    <tableColumn id="11" xr3:uid="{463D0D6D-AA74-4626-9A83-FD75B225D9D1}" name="profit" totalsRowFunction="sum" dataDxfId="43" totalsRowDxfId="42"/>
    <tableColumn id="12" xr3:uid="{315B4067-82F9-478F-8A8C-4D3CAA98F54E}" name="city" totalsRowFunction="count" dataDxfId="41" totalsRowDxfId="4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4563F-AC75-4579-ADEB-29A86B1CC0A7}" name="Table1" displayName="Table1" ref="A2:B6" totalsRowShown="0" headerRowDxfId="39" dataDxfId="38">
  <autoFilter ref="A2:B6" xr:uid="{93F4563F-AC75-4579-ADEB-29A86B1CC0A7}"/>
  <tableColumns count="2">
    <tableColumn id="1" xr3:uid="{99AD6C33-8FFD-4742-AFE8-146B32B283EC}" name="region" dataDxfId="37"/>
    <tableColumn id="2" xr3:uid="{11590615-C875-4D66-8ED8-8B9E3C8B8AA1}" name="Total sales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8D7174-C113-4841-A37A-F22673EF4394}" name="Table2" displayName="Table2" ref="D2:E6" totalsRowShown="0" headerRowDxfId="35" dataDxfId="34">
  <autoFilter ref="D2:E6" xr:uid="{538D7174-C113-4841-A37A-F22673EF4394}"/>
  <tableColumns count="2">
    <tableColumn id="1" xr3:uid="{C57F86E9-9287-44C0-AB76-125CBC5DE287}" name="region" dataDxfId="33"/>
    <tableColumn id="2" xr3:uid="{63E66E12-3AED-4D6B-9F22-7472E6FC8CBC}" name="Count" dataDxfId="32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5293A2-F75C-4CF7-8975-987AB0A6C3DC}" name="Table3" displayName="Table3" ref="G2:H6" totalsRowShown="0" headerRowDxfId="31" dataDxfId="30">
  <autoFilter ref="G2:H6" xr:uid="{CC5293A2-F75C-4CF7-8975-987AB0A6C3DC}"/>
  <tableColumns count="2">
    <tableColumn id="1" xr3:uid="{5E08E02F-89CC-4B3E-9FEC-555F9BB65AB2}" name="region" dataDxfId="29"/>
    <tableColumn id="2" xr3:uid="{6A434887-6876-4F89-A160-C1410004E76C}" name="Average" dataDxfId="28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C351C5-4342-4F0C-B494-65A0BED2E565}" name="Table5" displayName="Table5" ref="J2:K6" totalsRowShown="0" headerRowDxfId="27" dataDxfId="26">
  <autoFilter ref="J2:K6" xr:uid="{B7C351C5-4342-4F0C-B494-65A0BED2E565}"/>
  <tableColumns count="2">
    <tableColumn id="1" xr3:uid="{C2017003-47A0-44B3-8C58-9F28CE558DD1}" name="region" dataDxfId="25"/>
    <tableColumn id="2" xr3:uid="{D37CB57A-82B7-4804-AA38-039714F34188}" name="Max" dataDxfId="2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34E627-EEBC-436C-9C31-BE19F091471F}" name="Table6" displayName="Table6" ref="M2:N6" totalsRowShown="0" headerRowDxfId="23" dataDxfId="22">
  <autoFilter ref="M2:N6" xr:uid="{9734E627-EEBC-436C-9C31-BE19F091471F}"/>
  <tableColumns count="2">
    <tableColumn id="1" xr3:uid="{9489E5BC-BF87-4F9F-B79C-6FBC5CD9DFF5}" name="region" dataDxfId="21"/>
    <tableColumn id="2" xr3:uid="{00170EA4-D5B0-4943-BABD-F001769207D9}" name="Min" dataDxfId="20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BC0780-63AE-43F4-BADA-2499FD25E2F0}" name="Table7" displayName="Table7" ref="A9:B13" totalsRowShown="0" headerRowDxfId="19" dataDxfId="18">
  <autoFilter ref="A9:B13" xr:uid="{7EBC0780-63AE-43F4-BADA-2499FD25E2F0}"/>
  <tableColumns count="2">
    <tableColumn id="1" xr3:uid="{A935EA9A-F0ED-4553-AA4C-AF1CA163B8B1}" name="region" dataDxfId="17"/>
    <tableColumn id="2" xr3:uid="{33FEB7F8-9550-4B84-BD54-8DD55762EE4D}" name="Total Profit" dataDxfId="16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819B10-3597-4E51-945E-DDFE394A69C2}" name="Table8" displayName="Table8" ref="D9:E13" totalsRowShown="0" headerRowDxfId="15" dataDxfId="14">
  <autoFilter ref="D9:E13" xr:uid="{1D819B10-3597-4E51-945E-DDFE394A69C2}"/>
  <tableColumns count="2">
    <tableColumn id="1" xr3:uid="{73BE4CCD-D920-4634-B56E-957B46D10FC5}" name="region" dataDxfId="13"/>
    <tableColumn id="2" xr3:uid="{91A2F6A3-2FC7-4FF6-94F3-3975AAF8F2EA}" name="Count" dataDxfId="1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696C3D-3D62-4935-A885-E23B51A0C48D}" name="Table9" displayName="Table9" ref="G9:H13" totalsRowShown="0" headerRowDxfId="11" dataDxfId="10">
  <autoFilter ref="G9:H13" xr:uid="{39696C3D-3D62-4935-A885-E23B51A0C48D}"/>
  <tableColumns count="2">
    <tableColumn id="1" xr3:uid="{A751227B-59EE-48F4-A3A9-25B03D461746}" name="region" dataDxfId="9"/>
    <tableColumn id="2" xr3:uid="{CE0B981B-7490-4F85-8E8A-24B778CE69A0}" name="Average" dataDxfId="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4F749B-A01B-456B-83CF-2A590555AFD3}" name="Table10" displayName="Table10" ref="J9:K13" totalsRowShown="0" headerRowDxfId="7" dataDxfId="6">
  <autoFilter ref="J9:K13" xr:uid="{5B4F749B-A01B-456B-83CF-2A590555AFD3}"/>
  <tableColumns count="2">
    <tableColumn id="1" xr3:uid="{B7E9C25D-46BE-4007-88DC-EEB8DF33366C}" name="region" dataDxfId="5"/>
    <tableColumn id="2" xr3:uid="{FC4CD18F-5B88-4745-940D-75B65EA2877D}" name="Max" dataDxfId="4"/>
  </tableColumns>
  <tableStyleInfo name="TableStyleMedium1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09F26C0-D746-4D13-98A8-38CBAD7D6F1C}" name="Table11" displayName="Table11" ref="M9:N13" totalsRowShown="0" headerRowDxfId="3" dataDxfId="2">
  <autoFilter ref="M9:N13" xr:uid="{209F26C0-D746-4D13-98A8-38CBAD7D6F1C}"/>
  <tableColumns count="2">
    <tableColumn id="1" xr3:uid="{4FEA9667-EA37-41C1-9AFD-7920516E5D39}" name="region" dataDxfId="1"/>
    <tableColumn id="2" xr3:uid="{E5512CFE-06EF-4182-8BE3-944EA91CC67D}" name="Min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M7" sqref="M7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8.85546875" customWidth="1"/>
    <col min="8" max="8" width="20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18.85546875" bestFit="1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M2" s="17" t="s">
        <v>15380</v>
      </c>
      <c r="N2" s="4"/>
      <c r="O2" s="5"/>
      <c r="P2" s="4"/>
    </row>
    <row r="3" spans="1:16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M3" s="16">
        <f>SUM(sales)</f>
        <v>39262877.519999973</v>
      </c>
    </row>
    <row r="4" spans="1:16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M5" s="19" t="s">
        <v>15394</v>
      </c>
    </row>
    <row r="6" spans="1:16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M6" s="20" t="s">
        <v>15389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M7" s="18">
        <f>SUM(profit)</f>
        <v>6872139.8099999921</v>
      </c>
    </row>
    <row r="8" spans="1:16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M9" s="1" t="s">
        <v>15395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M10" s="21">
        <f>(0.1*M3)</f>
        <v>3926287.7519999975</v>
      </c>
    </row>
    <row r="11" spans="1:16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46FF-5B7D-49A8-83D1-68338A3BF703}">
  <dimension ref="A1:E39"/>
  <sheetViews>
    <sheetView workbookViewId="0">
      <selection activeCell="K41" sqref="K41"/>
    </sheetView>
  </sheetViews>
  <sheetFormatPr defaultRowHeight="15" x14ac:dyDescent="0.25"/>
  <sheetData>
    <row r="1" spans="1:5" ht="18" x14ac:dyDescent="0.25">
      <c r="A1" s="1" t="s">
        <v>1</v>
      </c>
      <c r="B1" s="1" t="s">
        <v>3</v>
      </c>
      <c r="D1" s="1" t="s">
        <v>1</v>
      </c>
      <c r="E1" s="1" t="s">
        <v>10</v>
      </c>
    </row>
    <row r="2" spans="1:5" ht="18" x14ac:dyDescent="0.25">
      <c r="A2" s="2" t="s">
        <v>13</v>
      </c>
      <c r="B2" s="2">
        <v>713.49</v>
      </c>
      <c r="D2" s="2" t="s">
        <v>13</v>
      </c>
      <c r="E2" s="2">
        <v>114.72</v>
      </c>
    </row>
    <row r="3" spans="1:5" ht="18" x14ac:dyDescent="0.25">
      <c r="A3" s="2" t="s">
        <v>13</v>
      </c>
      <c r="B3" s="2">
        <v>1160.8599999999999</v>
      </c>
      <c r="D3" s="2" t="s">
        <v>13</v>
      </c>
      <c r="E3" s="2">
        <v>71.61</v>
      </c>
    </row>
    <row r="4" spans="1:5" ht="18" x14ac:dyDescent="0.25">
      <c r="A4" s="2" t="s">
        <v>13</v>
      </c>
      <c r="B4" s="2">
        <v>3071.32</v>
      </c>
      <c r="D4" s="2" t="s">
        <v>13</v>
      </c>
      <c r="E4" s="2">
        <v>621.91999999999996</v>
      </c>
    </row>
    <row r="5" spans="1:5" ht="18" x14ac:dyDescent="0.25">
      <c r="A5" s="2" t="s">
        <v>13</v>
      </c>
      <c r="B5" s="2">
        <v>4997.47</v>
      </c>
      <c r="D5" s="2" t="s">
        <v>13</v>
      </c>
      <c r="E5" s="2">
        <v>995.78</v>
      </c>
    </row>
    <row r="6" spans="1:5" ht="18" x14ac:dyDescent="0.25">
      <c r="A6" s="2" t="s">
        <v>13</v>
      </c>
      <c r="B6" s="2">
        <v>2581.42</v>
      </c>
      <c r="D6" s="2" t="s">
        <v>13</v>
      </c>
      <c r="E6" s="2">
        <v>542.82000000000005</v>
      </c>
    </row>
    <row r="7" spans="1:5" ht="18" x14ac:dyDescent="0.25">
      <c r="A7" s="2" t="s">
        <v>13</v>
      </c>
      <c r="B7" s="2">
        <v>4261.74</v>
      </c>
      <c r="D7" s="2" t="s">
        <v>13</v>
      </c>
      <c r="E7" s="2">
        <v>1028.47</v>
      </c>
    </row>
    <row r="8" spans="1:5" ht="18" x14ac:dyDescent="0.25">
      <c r="A8" s="2" t="s">
        <v>13</v>
      </c>
      <c r="B8" s="2">
        <v>1573.19</v>
      </c>
      <c r="D8" s="2" t="s">
        <v>13</v>
      </c>
      <c r="E8" s="2">
        <v>131.5</v>
      </c>
    </row>
    <row r="9" spans="1:5" ht="18" x14ac:dyDescent="0.25">
      <c r="A9" s="2" t="s">
        <v>13</v>
      </c>
      <c r="B9" s="2">
        <v>1377.47</v>
      </c>
      <c r="D9" s="2" t="s">
        <v>13</v>
      </c>
      <c r="E9" s="2">
        <v>255.49</v>
      </c>
    </row>
    <row r="10" spans="1:5" ht="18" x14ac:dyDescent="0.25">
      <c r="A10" s="2" t="s">
        <v>13</v>
      </c>
      <c r="B10" s="2">
        <v>4974.32</v>
      </c>
      <c r="D10" s="2" t="s">
        <v>13</v>
      </c>
      <c r="E10" s="2">
        <v>727.29</v>
      </c>
    </row>
    <row r="11" spans="1:5" ht="18" x14ac:dyDescent="0.25">
      <c r="A11" s="2" t="s">
        <v>13</v>
      </c>
      <c r="B11" s="2">
        <v>443.42</v>
      </c>
      <c r="D11" s="2" t="s">
        <v>13</v>
      </c>
      <c r="E11" s="2">
        <v>119.91</v>
      </c>
    </row>
    <row r="12" spans="1:5" ht="18" x14ac:dyDescent="0.25">
      <c r="A12" s="2" t="s">
        <v>13</v>
      </c>
      <c r="B12" s="2">
        <v>1548.61</v>
      </c>
      <c r="D12" s="2" t="s">
        <v>13</v>
      </c>
      <c r="E12" s="2">
        <v>392.57</v>
      </c>
    </row>
    <row r="13" spans="1:5" ht="18" x14ac:dyDescent="0.25">
      <c r="A13" s="2" t="s">
        <v>13</v>
      </c>
      <c r="B13" s="2">
        <v>3492.47</v>
      </c>
      <c r="D13" s="2" t="s">
        <v>13</v>
      </c>
      <c r="E13" s="2">
        <v>765.08</v>
      </c>
    </row>
    <row r="14" spans="1:5" ht="18" x14ac:dyDescent="0.25">
      <c r="A14" s="2" t="s">
        <v>13</v>
      </c>
      <c r="B14" s="2">
        <v>3038.02</v>
      </c>
      <c r="D14" s="2" t="s">
        <v>13</v>
      </c>
      <c r="E14" s="2">
        <v>249.34</v>
      </c>
    </row>
    <row r="15" spans="1:5" ht="18" x14ac:dyDescent="0.25">
      <c r="A15" s="2" t="s">
        <v>13</v>
      </c>
      <c r="B15" s="2">
        <v>1731.22</v>
      </c>
      <c r="D15" s="2" t="s">
        <v>13</v>
      </c>
      <c r="E15" s="2">
        <v>433.9</v>
      </c>
    </row>
    <row r="16" spans="1:5" ht="18" x14ac:dyDescent="0.25">
      <c r="A16" s="2" t="s">
        <v>13</v>
      </c>
      <c r="B16" s="2">
        <v>1083.3</v>
      </c>
      <c r="D16" s="2" t="s">
        <v>13</v>
      </c>
      <c r="E16" s="2">
        <v>114.25</v>
      </c>
    </row>
    <row r="17" spans="1:5" ht="18" x14ac:dyDescent="0.25">
      <c r="A17" s="2" t="s">
        <v>13</v>
      </c>
      <c r="B17" s="2">
        <v>1519.61</v>
      </c>
      <c r="D17" s="2" t="s">
        <v>13</v>
      </c>
      <c r="E17" s="2">
        <v>237.01</v>
      </c>
    </row>
    <row r="18" spans="1:5" ht="18" x14ac:dyDescent="0.25">
      <c r="A18" s="2" t="s">
        <v>13</v>
      </c>
      <c r="B18" s="2">
        <v>4744.4799999999996</v>
      </c>
      <c r="D18" s="2" t="s">
        <v>13</v>
      </c>
      <c r="E18" s="2">
        <v>1320.22</v>
      </c>
    </row>
    <row r="19" spans="1:5" ht="18" x14ac:dyDescent="0.25">
      <c r="A19" s="2" t="s">
        <v>13</v>
      </c>
      <c r="B19" s="2">
        <v>3111.76</v>
      </c>
      <c r="D19" s="2" t="s">
        <v>13</v>
      </c>
      <c r="E19" s="2">
        <v>835.81</v>
      </c>
    </row>
    <row r="20" spans="1:5" ht="18" x14ac:dyDescent="0.25">
      <c r="A20" s="2" t="s">
        <v>13</v>
      </c>
      <c r="B20" s="2">
        <v>307.52999999999997</v>
      </c>
      <c r="D20" s="2" t="s">
        <v>13</v>
      </c>
      <c r="E20" s="2">
        <v>54.58</v>
      </c>
    </row>
    <row r="21" spans="1:5" ht="18" x14ac:dyDescent="0.25">
      <c r="A21" s="2" t="s">
        <v>13</v>
      </c>
      <c r="B21" s="2">
        <v>4737.37</v>
      </c>
      <c r="D21" s="2" t="s">
        <v>13</v>
      </c>
      <c r="E21" s="2">
        <v>499.78</v>
      </c>
    </row>
    <row r="22" spans="1:5" ht="18" x14ac:dyDescent="0.25">
      <c r="A22" s="2" t="s">
        <v>13</v>
      </c>
      <c r="B22" s="2">
        <v>680.26</v>
      </c>
      <c r="D22" s="2" t="s">
        <v>13</v>
      </c>
      <c r="E22" s="2">
        <v>151.09</v>
      </c>
    </row>
    <row r="23" spans="1:5" ht="18" x14ac:dyDescent="0.25">
      <c r="A23" s="2" t="s">
        <v>13</v>
      </c>
      <c r="B23" s="2">
        <v>4895.12</v>
      </c>
      <c r="D23" s="2" t="s">
        <v>13</v>
      </c>
      <c r="E23" s="2">
        <v>684.94</v>
      </c>
    </row>
    <row r="24" spans="1:5" ht="18" x14ac:dyDescent="0.25">
      <c r="A24" s="2" t="s">
        <v>13</v>
      </c>
      <c r="B24" s="2">
        <v>3905.01</v>
      </c>
      <c r="D24" s="2" t="s">
        <v>13</v>
      </c>
      <c r="E24" s="2">
        <v>754.77</v>
      </c>
    </row>
    <row r="25" spans="1:5" ht="18" x14ac:dyDescent="0.25">
      <c r="A25" s="2" t="s">
        <v>13</v>
      </c>
      <c r="B25" s="2">
        <v>4748.67</v>
      </c>
      <c r="D25" s="2" t="s">
        <v>13</v>
      </c>
      <c r="E25" s="2">
        <v>705.01</v>
      </c>
    </row>
    <row r="26" spans="1:5" ht="18" x14ac:dyDescent="0.25">
      <c r="A26" s="2" t="s">
        <v>13</v>
      </c>
      <c r="B26" s="2">
        <v>2490.34</v>
      </c>
      <c r="D26" s="2" t="s">
        <v>13</v>
      </c>
      <c r="E26" s="2">
        <v>306.17</v>
      </c>
    </row>
    <row r="27" spans="1:5" ht="18" x14ac:dyDescent="0.25">
      <c r="A27" s="2" t="s">
        <v>13</v>
      </c>
      <c r="B27" s="2">
        <v>3318.86</v>
      </c>
      <c r="D27" s="2" t="s">
        <v>13</v>
      </c>
      <c r="E27" s="2">
        <v>604.07000000000005</v>
      </c>
    </row>
    <row r="28" spans="1:5" ht="18" x14ac:dyDescent="0.25">
      <c r="A28" s="2" t="s">
        <v>13</v>
      </c>
      <c r="B28" s="2">
        <v>505.01</v>
      </c>
      <c r="D28" s="2" t="s">
        <v>13</v>
      </c>
      <c r="E28" s="2">
        <v>71.8</v>
      </c>
    </row>
    <row r="29" spans="1:5" ht="18" x14ac:dyDescent="0.25">
      <c r="A29" s="2" t="s">
        <v>13</v>
      </c>
      <c r="B29" s="2">
        <v>668.71</v>
      </c>
      <c r="D29" s="2" t="s">
        <v>13</v>
      </c>
      <c r="E29" s="2">
        <v>153.62</v>
      </c>
    </row>
    <row r="30" spans="1:5" ht="18" x14ac:dyDescent="0.25">
      <c r="A30" s="2" t="s">
        <v>13</v>
      </c>
      <c r="B30" s="2">
        <v>1905.79</v>
      </c>
      <c r="D30" s="2" t="s">
        <v>13</v>
      </c>
      <c r="E30" s="2">
        <v>179.78</v>
      </c>
    </row>
    <row r="31" spans="1:5" ht="18" x14ac:dyDescent="0.25">
      <c r="A31" s="2" t="s">
        <v>13</v>
      </c>
      <c r="B31" s="2">
        <v>2373.08</v>
      </c>
      <c r="D31" s="2" t="s">
        <v>13</v>
      </c>
      <c r="E31" s="2">
        <v>478.2</v>
      </c>
    </row>
    <row r="32" spans="1:5" ht="18" x14ac:dyDescent="0.25">
      <c r="A32" s="2" t="s">
        <v>13</v>
      </c>
      <c r="B32" s="2">
        <v>2205.73</v>
      </c>
      <c r="D32" s="2" t="s">
        <v>13</v>
      </c>
      <c r="E32" s="2">
        <v>167.08</v>
      </c>
    </row>
    <row r="33" spans="1:5" ht="18" x14ac:dyDescent="0.25">
      <c r="A33" s="2" t="s">
        <v>13</v>
      </c>
      <c r="B33" s="2">
        <v>4537.16</v>
      </c>
      <c r="D33" s="2" t="s">
        <v>13</v>
      </c>
      <c r="E33" s="2">
        <v>1201.33</v>
      </c>
    </row>
    <row r="34" spans="1:5" ht="18" x14ac:dyDescent="0.25">
      <c r="A34" s="2" t="s">
        <v>13</v>
      </c>
      <c r="B34" s="2">
        <v>2768.12</v>
      </c>
      <c r="D34" s="2" t="s">
        <v>13</v>
      </c>
      <c r="E34" s="2">
        <v>609.51</v>
      </c>
    </row>
    <row r="35" spans="1:5" ht="18" x14ac:dyDescent="0.25">
      <c r="A35" s="2" t="s">
        <v>13</v>
      </c>
      <c r="B35" s="2">
        <v>2238.29</v>
      </c>
      <c r="D35" s="2" t="s">
        <v>13</v>
      </c>
      <c r="E35" s="2">
        <v>248.9</v>
      </c>
    </row>
    <row r="36" spans="1:5" ht="18" x14ac:dyDescent="0.25">
      <c r="A36" s="2" t="s">
        <v>13</v>
      </c>
      <c r="B36" s="2">
        <v>1898.45</v>
      </c>
      <c r="D36" s="2" t="s">
        <v>13</v>
      </c>
      <c r="E36" s="2">
        <v>408.16</v>
      </c>
    </row>
    <row r="37" spans="1:5" ht="18" x14ac:dyDescent="0.25">
      <c r="A37" s="2" t="s">
        <v>13</v>
      </c>
      <c r="B37" s="2">
        <v>4309.92</v>
      </c>
      <c r="D37" s="2" t="s">
        <v>13</v>
      </c>
      <c r="E37" s="2">
        <v>617.32000000000005</v>
      </c>
    </row>
    <row r="38" spans="1:5" ht="18" x14ac:dyDescent="0.25">
      <c r="A38" s="2" t="s">
        <v>13</v>
      </c>
      <c r="B38" s="2">
        <v>2704.37</v>
      </c>
      <c r="D38" s="2" t="s">
        <v>13</v>
      </c>
      <c r="E38" s="2">
        <v>742.76</v>
      </c>
    </row>
    <row r="39" spans="1:5" ht="18" x14ac:dyDescent="0.25">
      <c r="E3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E4477-2422-406B-8B69-666B147F8D6C}">
  <dimension ref="A1:E39"/>
  <sheetViews>
    <sheetView workbookViewId="0">
      <selection activeCell="G40" sqref="G40"/>
    </sheetView>
  </sheetViews>
  <sheetFormatPr defaultRowHeight="15" x14ac:dyDescent="0.25"/>
  <sheetData>
    <row r="1" spans="1:5" ht="18" x14ac:dyDescent="0.25">
      <c r="A1" s="1" t="s">
        <v>1</v>
      </c>
      <c r="B1" s="1" t="s">
        <v>3</v>
      </c>
      <c r="D1" s="1" t="s">
        <v>1</v>
      </c>
      <c r="E1" s="1" t="s">
        <v>10</v>
      </c>
    </row>
    <row r="2" spans="1:5" ht="18" x14ac:dyDescent="0.25">
      <c r="A2" s="2" t="s">
        <v>19</v>
      </c>
      <c r="B2" s="2">
        <v>3802.97</v>
      </c>
      <c r="D2" s="2" t="s">
        <v>19</v>
      </c>
      <c r="E2" s="2">
        <v>971.41</v>
      </c>
    </row>
    <row r="3" spans="1:5" ht="18" x14ac:dyDescent="0.25">
      <c r="A3" s="2" t="s">
        <v>19</v>
      </c>
      <c r="B3" s="2">
        <v>2566.1799999999998</v>
      </c>
      <c r="D3" s="2" t="s">
        <v>19</v>
      </c>
      <c r="E3" s="2">
        <v>578.94000000000005</v>
      </c>
    </row>
    <row r="4" spans="1:5" ht="18" x14ac:dyDescent="0.25">
      <c r="A4" s="2" t="s">
        <v>19</v>
      </c>
      <c r="B4" s="2">
        <v>4464.8900000000003</v>
      </c>
      <c r="D4" s="2" t="s">
        <v>19</v>
      </c>
      <c r="E4" s="2">
        <v>804.36</v>
      </c>
    </row>
    <row r="5" spans="1:5" ht="18" x14ac:dyDescent="0.25">
      <c r="A5" s="2" t="s">
        <v>19</v>
      </c>
      <c r="B5" s="2">
        <v>3292.32</v>
      </c>
      <c r="D5" s="2" t="s">
        <v>19</v>
      </c>
      <c r="E5" s="2">
        <v>504.83</v>
      </c>
    </row>
    <row r="6" spans="1:5" ht="18" x14ac:dyDescent="0.25">
      <c r="A6" s="2" t="s">
        <v>19</v>
      </c>
      <c r="B6" s="2">
        <v>3727.53</v>
      </c>
      <c r="D6" s="2" t="s">
        <v>19</v>
      </c>
      <c r="E6" s="2">
        <v>978.07</v>
      </c>
    </row>
    <row r="7" spans="1:5" ht="18" x14ac:dyDescent="0.25">
      <c r="A7" s="2" t="s">
        <v>19</v>
      </c>
      <c r="B7" s="2">
        <v>3964.23</v>
      </c>
      <c r="D7" s="2" t="s">
        <v>19</v>
      </c>
      <c r="E7" s="2">
        <v>260.95</v>
      </c>
    </row>
    <row r="8" spans="1:5" ht="18" x14ac:dyDescent="0.25">
      <c r="A8" s="2" t="s">
        <v>19</v>
      </c>
      <c r="B8" s="2">
        <v>4538.1499999999996</v>
      </c>
      <c r="D8" s="2" t="s">
        <v>19</v>
      </c>
      <c r="E8" s="2">
        <v>375.7</v>
      </c>
    </row>
    <row r="9" spans="1:5" ht="18" x14ac:dyDescent="0.25">
      <c r="A9" s="2" t="s">
        <v>19</v>
      </c>
      <c r="B9" s="2">
        <v>4868.5200000000004</v>
      </c>
      <c r="D9" s="2" t="s">
        <v>19</v>
      </c>
      <c r="E9" s="2">
        <v>1072.26</v>
      </c>
    </row>
    <row r="10" spans="1:5" ht="18" x14ac:dyDescent="0.25">
      <c r="A10" s="2" t="s">
        <v>19</v>
      </c>
      <c r="B10" s="2">
        <v>468.13</v>
      </c>
      <c r="D10" s="2" t="s">
        <v>19</v>
      </c>
      <c r="E10" s="2">
        <v>43.58</v>
      </c>
    </row>
    <row r="11" spans="1:5" ht="18" x14ac:dyDescent="0.25">
      <c r="A11" s="2" t="s">
        <v>19</v>
      </c>
      <c r="B11" s="2">
        <v>1658.02</v>
      </c>
      <c r="D11" s="2" t="s">
        <v>19</v>
      </c>
      <c r="E11" s="2">
        <v>422.33</v>
      </c>
    </row>
    <row r="12" spans="1:5" ht="18" x14ac:dyDescent="0.25">
      <c r="A12" s="2" t="s">
        <v>19</v>
      </c>
      <c r="B12" s="2">
        <v>1759.9</v>
      </c>
      <c r="D12" s="2" t="s">
        <v>19</v>
      </c>
      <c r="E12" s="2">
        <v>178.58</v>
      </c>
    </row>
    <row r="13" spans="1:5" ht="18" x14ac:dyDescent="0.25">
      <c r="A13" s="2" t="s">
        <v>19</v>
      </c>
      <c r="B13" s="2">
        <v>2850.59</v>
      </c>
      <c r="D13" s="2" t="s">
        <v>19</v>
      </c>
      <c r="E13" s="2">
        <v>528.38</v>
      </c>
    </row>
    <row r="14" spans="1:5" ht="18" x14ac:dyDescent="0.25">
      <c r="A14" s="2" t="s">
        <v>19</v>
      </c>
      <c r="B14" s="2">
        <v>1097.4100000000001</v>
      </c>
      <c r="D14" s="2" t="s">
        <v>19</v>
      </c>
      <c r="E14" s="2">
        <v>235.05</v>
      </c>
    </row>
    <row r="15" spans="1:5" ht="18" x14ac:dyDescent="0.25">
      <c r="A15" s="2" t="s">
        <v>19</v>
      </c>
      <c r="B15" s="2">
        <v>1171.48</v>
      </c>
      <c r="D15" s="2" t="s">
        <v>19</v>
      </c>
      <c r="E15" s="2">
        <v>129.80000000000001</v>
      </c>
    </row>
    <row r="16" spans="1:5" ht="18" x14ac:dyDescent="0.25">
      <c r="A16" s="2" t="s">
        <v>19</v>
      </c>
      <c r="B16" s="2">
        <v>3379.7</v>
      </c>
      <c r="D16" s="2" t="s">
        <v>19</v>
      </c>
      <c r="E16" s="2">
        <v>588.79</v>
      </c>
    </row>
    <row r="17" spans="1:5" ht="18" x14ac:dyDescent="0.25">
      <c r="A17" s="2" t="s">
        <v>19</v>
      </c>
      <c r="B17" s="2">
        <v>1501.21</v>
      </c>
      <c r="D17" s="2" t="s">
        <v>19</v>
      </c>
      <c r="E17" s="2">
        <v>127.89</v>
      </c>
    </row>
    <row r="18" spans="1:5" ht="18" x14ac:dyDescent="0.25">
      <c r="A18" s="2" t="s">
        <v>19</v>
      </c>
      <c r="B18" s="2">
        <v>177.03</v>
      </c>
      <c r="D18" s="2" t="s">
        <v>19</v>
      </c>
      <c r="E18" s="2">
        <v>20.43</v>
      </c>
    </row>
    <row r="19" spans="1:5" ht="18" x14ac:dyDescent="0.25">
      <c r="A19" s="2" t="s">
        <v>19</v>
      </c>
      <c r="B19" s="2">
        <v>1910.1</v>
      </c>
      <c r="D19" s="2" t="s">
        <v>19</v>
      </c>
      <c r="E19" s="2">
        <v>278.48</v>
      </c>
    </row>
    <row r="20" spans="1:5" ht="18" x14ac:dyDescent="0.25">
      <c r="A20" s="2" t="s">
        <v>19</v>
      </c>
      <c r="B20" s="2">
        <v>2865.4</v>
      </c>
      <c r="D20" s="2" t="s">
        <v>19</v>
      </c>
      <c r="E20" s="2">
        <v>356.81</v>
      </c>
    </row>
    <row r="21" spans="1:5" ht="18" x14ac:dyDescent="0.25">
      <c r="A21" s="2" t="s">
        <v>19</v>
      </c>
      <c r="B21" s="2">
        <v>209.41</v>
      </c>
      <c r="D21" s="2" t="s">
        <v>19</v>
      </c>
      <c r="E21" s="2">
        <v>17.88</v>
      </c>
    </row>
    <row r="22" spans="1:5" ht="18" x14ac:dyDescent="0.25">
      <c r="A22" s="2" t="s">
        <v>19</v>
      </c>
      <c r="B22" s="2">
        <v>3215.9</v>
      </c>
      <c r="D22" s="2" t="s">
        <v>19</v>
      </c>
      <c r="E22" s="2">
        <v>542.05999999999995</v>
      </c>
    </row>
    <row r="23" spans="1:5" ht="18" x14ac:dyDescent="0.25">
      <c r="A23" s="2" t="s">
        <v>19</v>
      </c>
      <c r="B23" s="2">
        <v>4935.92</v>
      </c>
      <c r="D23" s="2" t="s">
        <v>19</v>
      </c>
      <c r="E23" s="2">
        <v>1440.78</v>
      </c>
    </row>
    <row r="24" spans="1:5" ht="18" x14ac:dyDescent="0.25">
      <c r="A24" s="2" t="s">
        <v>19</v>
      </c>
      <c r="B24" s="2">
        <v>1570.89</v>
      </c>
      <c r="D24" s="2" t="s">
        <v>19</v>
      </c>
      <c r="E24" s="2">
        <v>336.22</v>
      </c>
    </row>
    <row r="25" spans="1:5" ht="18" x14ac:dyDescent="0.25">
      <c r="A25" s="2" t="s">
        <v>19</v>
      </c>
      <c r="B25" s="2">
        <v>3684.1</v>
      </c>
      <c r="D25" s="2" t="s">
        <v>19</v>
      </c>
      <c r="E25" s="2">
        <v>289.32</v>
      </c>
    </row>
    <row r="26" spans="1:5" ht="18" x14ac:dyDescent="0.25">
      <c r="A26" s="2" t="s">
        <v>19</v>
      </c>
      <c r="B26" s="2">
        <v>671.86</v>
      </c>
      <c r="D26" s="2" t="s">
        <v>19</v>
      </c>
      <c r="E26" s="2">
        <v>175.75</v>
      </c>
    </row>
    <row r="27" spans="1:5" ht="18" x14ac:dyDescent="0.25">
      <c r="A27" s="2" t="s">
        <v>19</v>
      </c>
      <c r="B27" s="2">
        <v>405.11</v>
      </c>
      <c r="D27" s="2" t="s">
        <v>19</v>
      </c>
      <c r="E27" s="2">
        <v>105.25</v>
      </c>
    </row>
    <row r="28" spans="1:5" ht="18" x14ac:dyDescent="0.25">
      <c r="A28" s="2" t="s">
        <v>19</v>
      </c>
      <c r="B28" s="2">
        <v>4547.82</v>
      </c>
      <c r="D28" s="2" t="s">
        <v>19</v>
      </c>
      <c r="E28" s="2">
        <v>1281.0999999999999</v>
      </c>
    </row>
    <row r="29" spans="1:5" ht="18" x14ac:dyDescent="0.25">
      <c r="A29" s="2" t="s">
        <v>19</v>
      </c>
      <c r="B29" s="2">
        <v>4468.76</v>
      </c>
      <c r="D29" s="2" t="s">
        <v>19</v>
      </c>
      <c r="E29" s="2">
        <v>1325.93</v>
      </c>
    </row>
    <row r="30" spans="1:5" ht="18" x14ac:dyDescent="0.25">
      <c r="A30" s="2" t="s">
        <v>19</v>
      </c>
      <c r="B30" s="2">
        <v>2021.42</v>
      </c>
      <c r="D30" s="2" t="s">
        <v>19</v>
      </c>
      <c r="E30" s="2">
        <v>311.67</v>
      </c>
    </row>
    <row r="31" spans="1:5" ht="18" x14ac:dyDescent="0.25">
      <c r="A31" s="2" t="s">
        <v>19</v>
      </c>
      <c r="B31" s="2">
        <v>4172.63</v>
      </c>
      <c r="D31" s="2" t="s">
        <v>19</v>
      </c>
      <c r="E31" s="2">
        <v>957.31</v>
      </c>
    </row>
    <row r="32" spans="1:5" ht="18" x14ac:dyDescent="0.25">
      <c r="A32" s="2" t="s">
        <v>19</v>
      </c>
      <c r="B32" s="2">
        <v>4889.43</v>
      </c>
      <c r="D32" s="2" t="s">
        <v>19</v>
      </c>
      <c r="E32" s="2">
        <v>777.62</v>
      </c>
    </row>
    <row r="33" spans="1:5" ht="18" x14ac:dyDescent="0.25">
      <c r="A33" s="2" t="s">
        <v>19</v>
      </c>
      <c r="B33" s="2">
        <v>4996.1899999999996</v>
      </c>
      <c r="D33" s="2" t="s">
        <v>19</v>
      </c>
      <c r="E33" s="2">
        <v>1047.8699999999999</v>
      </c>
    </row>
    <row r="34" spans="1:5" ht="18" x14ac:dyDescent="0.25">
      <c r="A34" s="2" t="s">
        <v>19</v>
      </c>
      <c r="B34" s="2">
        <v>4241.1499999999996</v>
      </c>
      <c r="D34" s="2" t="s">
        <v>19</v>
      </c>
      <c r="E34" s="2">
        <v>1168.31</v>
      </c>
    </row>
    <row r="35" spans="1:5" ht="18" x14ac:dyDescent="0.25">
      <c r="A35" s="2" t="s">
        <v>19</v>
      </c>
      <c r="B35" s="2">
        <v>3210.62</v>
      </c>
      <c r="D35" s="2" t="s">
        <v>19</v>
      </c>
      <c r="E35" s="2">
        <v>546.45000000000005</v>
      </c>
    </row>
    <row r="36" spans="1:5" ht="18" x14ac:dyDescent="0.25">
      <c r="A36" s="2" t="s">
        <v>19</v>
      </c>
      <c r="B36" s="2">
        <v>4475.07</v>
      </c>
      <c r="D36" s="2" t="s">
        <v>19</v>
      </c>
      <c r="E36" s="2">
        <v>815.29</v>
      </c>
    </row>
    <row r="37" spans="1:5" ht="18" x14ac:dyDescent="0.25">
      <c r="A37" s="2" t="s">
        <v>19</v>
      </c>
      <c r="B37" s="2">
        <v>1995.23</v>
      </c>
      <c r="D37" s="2" t="s">
        <v>19</v>
      </c>
      <c r="E37" s="2">
        <v>274.36</v>
      </c>
    </row>
    <row r="38" spans="1:5" ht="18" x14ac:dyDescent="0.25">
      <c r="A38" s="2" t="s">
        <v>19</v>
      </c>
      <c r="B38" s="2">
        <v>4324.6899999999996</v>
      </c>
      <c r="D38" s="2" t="s">
        <v>19</v>
      </c>
      <c r="E38" s="2">
        <v>558.65</v>
      </c>
    </row>
    <row r="39" spans="1:5" ht="18" x14ac:dyDescent="0.25">
      <c r="A39" s="2"/>
      <c r="B3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0E09-E392-4466-B517-A4D511CF51AE}">
  <dimension ref="A1:E45"/>
  <sheetViews>
    <sheetView workbookViewId="0">
      <selection activeCell="I44" sqref="I44"/>
    </sheetView>
  </sheetViews>
  <sheetFormatPr defaultRowHeight="15" x14ac:dyDescent="0.25"/>
  <sheetData>
    <row r="1" spans="1:5" ht="18" x14ac:dyDescent="0.25">
      <c r="A1" s="1" t="s">
        <v>1</v>
      </c>
      <c r="B1" s="1" t="s">
        <v>3</v>
      </c>
      <c r="D1" s="1" t="s">
        <v>1</v>
      </c>
      <c r="E1" s="1" t="s">
        <v>10</v>
      </c>
    </row>
    <row r="2" spans="1:5" ht="18" x14ac:dyDescent="0.25">
      <c r="A2" s="2" t="s">
        <v>25</v>
      </c>
      <c r="B2" s="2">
        <v>3588.97</v>
      </c>
      <c r="D2" s="2" t="s">
        <v>25</v>
      </c>
      <c r="E2" s="2">
        <v>769.08</v>
      </c>
    </row>
    <row r="3" spans="1:5" ht="18" x14ac:dyDescent="0.25">
      <c r="A3" s="2" t="s">
        <v>25</v>
      </c>
      <c r="B3" s="2">
        <v>398</v>
      </c>
      <c r="D3" s="2" t="s">
        <v>25</v>
      </c>
      <c r="E3" s="2">
        <v>110.31</v>
      </c>
    </row>
    <row r="4" spans="1:5" ht="18" x14ac:dyDescent="0.25">
      <c r="A4" s="2" t="s">
        <v>25</v>
      </c>
      <c r="B4" s="2">
        <v>1462.95</v>
      </c>
      <c r="D4" s="2" t="s">
        <v>25</v>
      </c>
      <c r="E4" s="2">
        <v>91.68</v>
      </c>
    </row>
    <row r="5" spans="1:5" ht="18" x14ac:dyDescent="0.25">
      <c r="A5" s="2" t="s">
        <v>25</v>
      </c>
      <c r="B5" s="2">
        <v>1593.67</v>
      </c>
      <c r="D5" s="2" t="s">
        <v>25</v>
      </c>
      <c r="E5" s="2">
        <v>284.91000000000003</v>
      </c>
    </row>
    <row r="6" spans="1:5" ht="18" x14ac:dyDescent="0.25">
      <c r="A6" s="2" t="s">
        <v>25</v>
      </c>
      <c r="B6" s="2">
        <v>3319.36</v>
      </c>
      <c r="D6" s="2" t="s">
        <v>25</v>
      </c>
      <c r="E6" s="2">
        <v>920.22</v>
      </c>
    </row>
    <row r="7" spans="1:5" ht="18" x14ac:dyDescent="0.25">
      <c r="A7" s="2" t="s">
        <v>25</v>
      </c>
      <c r="B7" s="2">
        <v>667.46</v>
      </c>
      <c r="D7" s="2" t="s">
        <v>25</v>
      </c>
      <c r="E7" s="2">
        <v>123.49</v>
      </c>
    </row>
    <row r="8" spans="1:5" ht="18" x14ac:dyDescent="0.25">
      <c r="A8" s="2" t="s">
        <v>25</v>
      </c>
      <c r="B8" s="2">
        <v>4754.72</v>
      </c>
      <c r="D8" s="2" t="s">
        <v>25</v>
      </c>
      <c r="E8" s="2">
        <v>697.03</v>
      </c>
    </row>
    <row r="9" spans="1:5" ht="18" x14ac:dyDescent="0.25">
      <c r="A9" s="2" t="s">
        <v>25</v>
      </c>
      <c r="B9" s="2">
        <v>626.80999999999995</v>
      </c>
      <c r="D9" s="2" t="s">
        <v>25</v>
      </c>
      <c r="E9" s="2">
        <v>177.84</v>
      </c>
    </row>
    <row r="10" spans="1:5" ht="18" x14ac:dyDescent="0.25">
      <c r="A10" s="2" t="s">
        <v>25</v>
      </c>
      <c r="B10" s="2">
        <v>3339.02</v>
      </c>
      <c r="D10" s="2" t="s">
        <v>25</v>
      </c>
      <c r="E10" s="2">
        <v>586.69000000000005</v>
      </c>
    </row>
    <row r="11" spans="1:5" ht="18" x14ac:dyDescent="0.25">
      <c r="A11" s="2" t="s">
        <v>25</v>
      </c>
      <c r="B11" s="2">
        <v>4419.43</v>
      </c>
      <c r="D11" s="2" t="s">
        <v>25</v>
      </c>
      <c r="E11" s="2">
        <v>742.22</v>
      </c>
    </row>
    <row r="12" spans="1:5" ht="18" x14ac:dyDescent="0.25">
      <c r="A12" s="2" t="s">
        <v>25</v>
      </c>
      <c r="B12" s="2">
        <v>4725.93</v>
      </c>
      <c r="D12" s="2" t="s">
        <v>25</v>
      </c>
      <c r="E12" s="2">
        <v>581.75</v>
      </c>
    </row>
    <row r="13" spans="1:5" ht="18" x14ac:dyDescent="0.25">
      <c r="A13" s="2" t="s">
        <v>25</v>
      </c>
      <c r="B13" s="2">
        <v>443.48</v>
      </c>
      <c r="D13" s="2" t="s">
        <v>25</v>
      </c>
      <c r="E13" s="2">
        <v>42.23</v>
      </c>
    </row>
    <row r="14" spans="1:5" ht="18" x14ac:dyDescent="0.25">
      <c r="A14" s="2" t="s">
        <v>25</v>
      </c>
      <c r="B14" s="2">
        <v>3275.6</v>
      </c>
      <c r="D14" s="2" t="s">
        <v>25</v>
      </c>
      <c r="E14" s="2">
        <v>922.83</v>
      </c>
    </row>
    <row r="15" spans="1:5" ht="18" x14ac:dyDescent="0.25">
      <c r="A15" s="2" t="s">
        <v>25</v>
      </c>
      <c r="B15" s="2">
        <v>676.75</v>
      </c>
      <c r="D15" s="2" t="s">
        <v>25</v>
      </c>
      <c r="E15" s="2">
        <v>36.86</v>
      </c>
    </row>
    <row r="16" spans="1:5" ht="18" x14ac:dyDescent="0.25">
      <c r="A16" s="2" t="s">
        <v>25</v>
      </c>
      <c r="B16" s="2">
        <v>3932.45</v>
      </c>
      <c r="D16" s="2" t="s">
        <v>25</v>
      </c>
      <c r="E16" s="2">
        <v>408.02</v>
      </c>
    </row>
    <row r="17" spans="1:5" ht="18" x14ac:dyDescent="0.25">
      <c r="A17" s="2" t="s">
        <v>25</v>
      </c>
      <c r="B17" s="2">
        <v>4433.84</v>
      </c>
      <c r="D17" s="2" t="s">
        <v>25</v>
      </c>
      <c r="E17" s="2">
        <v>1229.3</v>
      </c>
    </row>
    <row r="18" spans="1:5" ht="18" x14ac:dyDescent="0.25">
      <c r="A18" s="2" t="s">
        <v>25</v>
      </c>
      <c r="B18" s="2">
        <v>2919.35</v>
      </c>
      <c r="D18" s="2" t="s">
        <v>25</v>
      </c>
      <c r="E18" s="2">
        <v>163.35</v>
      </c>
    </row>
    <row r="19" spans="1:5" ht="18" x14ac:dyDescent="0.25">
      <c r="A19" s="2" t="s">
        <v>25</v>
      </c>
      <c r="B19" s="2">
        <v>2215.37</v>
      </c>
      <c r="D19" s="2" t="s">
        <v>25</v>
      </c>
      <c r="E19" s="2">
        <v>171.87</v>
      </c>
    </row>
    <row r="20" spans="1:5" ht="18" x14ac:dyDescent="0.25">
      <c r="A20" s="2" t="s">
        <v>25</v>
      </c>
      <c r="B20" s="2">
        <v>2106.65</v>
      </c>
      <c r="D20" s="2" t="s">
        <v>25</v>
      </c>
      <c r="E20" s="2">
        <v>120.84</v>
      </c>
    </row>
    <row r="21" spans="1:5" ht="18" x14ac:dyDescent="0.25">
      <c r="A21" s="2" t="s">
        <v>25</v>
      </c>
      <c r="B21" s="2">
        <v>1734.23</v>
      </c>
      <c r="D21" s="2" t="s">
        <v>25</v>
      </c>
      <c r="E21" s="2">
        <v>186.24</v>
      </c>
    </row>
    <row r="22" spans="1:5" ht="18" x14ac:dyDescent="0.25">
      <c r="A22" s="2" t="s">
        <v>25</v>
      </c>
      <c r="B22" s="2">
        <v>3234.26</v>
      </c>
      <c r="D22" s="2" t="s">
        <v>25</v>
      </c>
      <c r="E22" s="2">
        <v>817.55</v>
      </c>
    </row>
    <row r="23" spans="1:5" ht="18" x14ac:dyDescent="0.25">
      <c r="A23" s="2" t="s">
        <v>25</v>
      </c>
      <c r="B23" s="2">
        <v>4869.0600000000004</v>
      </c>
      <c r="D23" s="2" t="s">
        <v>25</v>
      </c>
      <c r="E23" s="2">
        <v>1022.41</v>
      </c>
    </row>
    <row r="24" spans="1:5" ht="18" x14ac:dyDescent="0.25">
      <c r="A24" s="2" t="s">
        <v>25</v>
      </c>
      <c r="B24" s="2">
        <v>176.35</v>
      </c>
      <c r="D24" s="2" t="s">
        <v>25</v>
      </c>
      <c r="E24" s="2">
        <v>40.409999999999997</v>
      </c>
    </row>
    <row r="25" spans="1:5" ht="18" x14ac:dyDescent="0.25">
      <c r="A25" s="2" t="s">
        <v>25</v>
      </c>
      <c r="B25" s="2">
        <v>3507.55</v>
      </c>
      <c r="D25" s="2" t="s">
        <v>25</v>
      </c>
      <c r="E25" s="2">
        <v>789.67</v>
      </c>
    </row>
    <row r="26" spans="1:5" ht="18" x14ac:dyDescent="0.25">
      <c r="A26" s="2" t="s">
        <v>25</v>
      </c>
      <c r="B26" s="2">
        <v>4436.8</v>
      </c>
      <c r="D26" s="2" t="s">
        <v>25</v>
      </c>
      <c r="E26" s="2">
        <v>934.84</v>
      </c>
    </row>
    <row r="27" spans="1:5" ht="18" x14ac:dyDescent="0.25">
      <c r="A27" s="2" t="s">
        <v>25</v>
      </c>
      <c r="B27" s="2">
        <v>2675.16</v>
      </c>
      <c r="D27" s="2" t="s">
        <v>25</v>
      </c>
      <c r="E27" s="2">
        <v>715.56</v>
      </c>
    </row>
    <row r="28" spans="1:5" ht="18" x14ac:dyDescent="0.25">
      <c r="A28" s="2" t="s">
        <v>25</v>
      </c>
      <c r="B28" s="2">
        <v>2817.92</v>
      </c>
      <c r="D28" s="2" t="s">
        <v>25</v>
      </c>
      <c r="E28" s="2">
        <v>265.5</v>
      </c>
    </row>
    <row r="29" spans="1:5" ht="18" x14ac:dyDescent="0.25">
      <c r="A29" s="2" t="s">
        <v>25</v>
      </c>
      <c r="B29" s="2">
        <v>2042.08</v>
      </c>
      <c r="D29" s="2" t="s">
        <v>25</v>
      </c>
      <c r="E29" s="2">
        <v>583.83000000000004</v>
      </c>
    </row>
    <row r="30" spans="1:5" ht="18" x14ac:dyDescent="0.25">
      <c r="A30" s="2" t="s">
        <v>25</v>
      </c>
      <c r="B30" s="2">
        <v>1120.8800000000001</v>
      </c>
      <c r="D30" s="2" t="s">
        <v>25</v>
      </c>
      <c r="E30" s="2">
        <v>201.73</v>
      </c>
    </row>
    <row r="31" spans="1:5" ht="18" x14ac:dyDescent="0.25">
      <c r="A31" s="2" t="s">
        <v>25</v>
      </c>
      <c r="B31" s="2">
        <v>3077.47</v>
      </c>
      <c r="D31" s="2" t="s">
        <v>25</v>
      </c>
      <c r="E31" s="2">
        <v>428.41</v>
      </c>
    </row>
    <row r="32" spans="1:5" ht="18" x14ac:dyDescent="0.25">
      <c r="A32" s="2" t="s">
        <v>25</v>
      </c>
      <c r="B32" s="2">
        <v>3818.9</v>
      </c>
      <c r="D32" s="2" t="s">
        <v>25</v>
      </c>
      <c r="E32" s="2">
        <v>497.78</v>
      </c>
    </row>
    <row r="33" spans="1:5" ht="18" x14ac:dyDescent="0.25">
      <c r="A33" s="2" t="s">
        <v>25</v>
      </c>
      <c r="B33" s="2">
        <v>4890.63</v>
      </c>
      <c r="D33" s="2" t="s">
        <v>25</v>
      </c>
      <c r="E33" s="2">
        <v>466.35</v>
      </c>
    </row>
    <row r="34" spans="1:5" ht="18" x14ac:dyDescent="0.25">
      <c r="A34" s="2" t="s">
        <v>25</v>
      </c>
      <c r="B34" s="2">
        <v>2986.89</v>
      </c>
      <c r="D34" s="2" t="s">
        <v>25</v>
      </c>
      <c r="E34" s="2">
        <v>699.11</v>
      </c>
    </row>
    <row r="35" spans="1:5" ht="18" x14ac:dyDescent="0.25">
      <c r="A35" s="2" t="s">
        <v>25</v>
      </c>
      <c r="B35" s="2">
        <v>2135.9299999999998</v>
      </c>
      <c r="D35" s="2" t="s">
        <v>25</v>
      </c>
      <c r="E35" s="2">
        <v>394.17</v>
      </c>
    </row>
    <row r="36" spans="1:5" ht="18" x14ac:dyDescent="0.25">
      <c r="A36" s="2" t="s">
        <v>25</v>
      </c>
      <c r="B36" s="2">
        <v>1615.04</v>
      </c>
      <c r="D36" s="2" t="s">
        <v>25</v>
      </c>
      <c r="E36" s="2">
        <v>253.65</v>
      </c>
    </row>
    <row r="37" spans="1:5" ht="18" x14ac:dyDescent="0.25">
      <c r="A37" s="2" t="s">
        <v>25</v>
      </c>
      <c r="B37" s="2">
        <v>804.72</v>
      </c>
      <c r="D37" s="2" t="s">
        <v>25</v>
      </c>
      <c r="E37" s="2">
        <v>182.68</v>
      </c>
    </row>
    <row r="38" spans="1:5" ht="18" x14ac:dyDescent="0.25">
      <c r="A38" s="2" t="s">
        <v>25</v>
      </c>
      <c r="B38" s="2">
        <v>226.92</v>
      </c>
      <c r="D38" s="2" t="s">
        <v>25</v>
      </c>
      <c r="E38" s="2">
        <v>43.53</v>
      </c>
    </row>
    <row r="39" spans="1:5" ht="18" x14ac:dyDescent="0.25">
      <c r="A39" s="2"/>
      <c r="B39" s="2"/>
      <c r="E39" s="2"/>
    </row>
    <row r="40" spans="1:5" ht="18" x14ac:dyDescent="0.25">
      <c r="E40" s="2"/>
    </row>
    <row r="41" spans="1:5" ht="18" x14ac:dyDescent="0.25">
      <c r="E41" s="2"/>
    </row>
    <row r="42" spans="1:5" ht="18" x14ac:dyDescent="0.25">
      <c r="E42" s="2"/>
    </row>
    <row r="43" spans="1:5" ht="18" x14ac:dyDescent="0.25">
      <c r="E43" s="2"/>
    </row>
    <row r="44" spans="1:5" ht="18" x14ac:dyDescent="0.25">
      <c r="E44" s="2"/>
    </row>
    <row r="45" spans="1:5" ht="18" x14ac:dyDescent="0.25">
      <c r="E4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E484-1FD5-4F25-8DAE-79754B1A94C5}">
  <dimension ref="A1:E42"/>
  <sheetViews>
    <sheetView workbookViewId="0">
      <selection activeCell="I33" sqref="I33"/>
    </sheetView>
  </sheetViews>
  <sheetFormatPr defaultRowHeight="15" x14ac:dyDescent="0.25"/>
  <sheetData>
    <row r="1" spans="1:5" ht="18" x14ac:dyDescent="0.25">
      <c r="A1" s="1" t="s">
        <v>1</v>
      </c>
      <c r="B1" s="1" t="s">
        <v>3</v>
      </c>
      <c r="D1" s="1" t="s">
        <v>1</v>
      </c>
      <c r="E1" s="1" t="s">
        <v>10</v>
      </c>
    </row>
    <row r="2" spans="1:5" ht="18" x14ac:dyDescent="0.25">
      <c r="A2" s="2" t="s">
        <v>41</v>
      </c>
      <c r="B2" s="2">
        <v>587.72</v>
      </c>
      <c r="D2" s="2" t="s">
        <v>41</v>
      </c>
      <c r="E2" s="2">
        <v>102.96</v>
      </c>
    </row>
    <row r="3" spans="1:5" ht="18" x14ac:dyDescent="0.25">
      <c r="A3" s="2" t="s">
        <v>41</v>
      </c>
      <c r="B3" s="2">
        <v>4035.64</v>
      </c>
      <c r="D3" s="2" t="s">
        <v>41</v>
      </c>
      <c r="E3" s="2">
        <v>798.81</v>
      </c>
    </row>
    <row r="4" spans="1:5" ht="18" x14ac:dyDescent="0.25">
      <c r="A4" s="2" t="s">
        <v>41</v>
      </c>
      <c r="B4" s="2">
        <v>4487.7700000000004</v>
      </c>
      <c r="D4" s="2" t="s">
        <v>41</v>
      </c>
      <c r="E4" s="2">
        <v>931.37</v>
      </c>
    </row>
    <row r="5" spans="1:5" ht="18" x14ac:dyDescent="0.25">
      <c r="A5" s="2" t="s">
        <v>41</v>
      </c>
      <c r="B5" s="2">
        <v>3904.68</v>
      </c>
      <c r="D5" s="2" t="s">
        <v>41</v>
      </c>
      <c r="E5" s="2">
        <v>526.66</v>
      </c>
    </row>
    <row r="6" spans="1:5" ht="18" x14ac:dyDescent="0.25">
      <c r="A6" s="2" t="s">
        <v>41</v>
      </c>
      <c r="B6" s="2">
        <v>1055.1400000000001</v>
      </c>
      <c r="D6" s="2" t="s">
        <v>41</v>
      </c>
      <c r="E6" s="2">
        <v>207.61</v>
      </c>
    </row>
    <row r="7" spans="1:5" ht="18" x14ac:dyDescent="0.25">
      <c r="A7" s="2" t="s">
        <v>41</v>
      </c>
      <c r="B7" s="2">
        <v>3578.05</v>
      </c>
      <c r="D7" s="2" t="s">
        <v>41</v>
      </c>
      <c r="E7" s="2">
        <v>689.74</v>
      </c>
    </row>
    <row r="8" spans="1:5" ht="18" x14ac:dyDescent="0.25">
      <c r="A8" s="2" t="s">
        <v>41</v>
      </c>
      <c r="B8" s="2">
        <v>3594.76</v>
      </c>
      <c r="D8" s="2" t="s">
        <v>41</v>
      </c>
      <c r="E8" s="2">
        <v>1002.97</v>
      </c>
    </row>
    <row r="9" spans="1:5" ht="18" x14ac:dyDescent="0.25">
      <c r="A9" s="2" t="s">
        <v>41</v>
      </c>
      <c r="B9" s="2">
        <v>2899.46</v>
      </c>
      <c r="D9" s="2" t="s">
        <v>41</v>
      </c>
      <c r="E9" s="2">
        <v>320.43</v>
      </c>
    </row>
    <row r="10" spans="1:5" ht="18" x14ac:dyDescent="0.25">
      <c r="A10" s="2" t="s">
        <v>41</v>
      </c>
      <c r="B10" s="2">
        <v>268.23</v>
      </c>
      <c r="D10" s="2" t="s">
        <v>41</v>
      </c>
      <c r="E10" s="2">
        <v>48.54</v>
      </c>
    </row>
    <row r="11" spans="1:5" ht="18" x14ac:dyDescent="0.25">
      <c r="A11" s="2" t="s">
        <v>41</v>
      </c>
      <c r="B11" s="2">
        <v>4830.21</v>
      </c>
      <c r="D11" s="2" t="s">
        <v>41</v>
      </c>
      <c r="E11" s="2">
        <v>1097.26</v>
      </c>
    </row>
    <row r="12" spans="1:5" ht="18" x14ac:dyDescent="0.25">
      <c r="A12" s="2" t="s">
        <v>41</v>
      </c>
      <c r="B12" s="2">
        <v>3986.89</v>
      </c>
      <c r="D12" s="2" t="s">
        <v>41</v>
      </c>
      <c r="E12" s="2">
        <v>1139.21</v>
      </c>
    </row>
    <row r="13" spans="1:5" ht="18" x14ac:dyDescent="0.25">
      <c r="A13" s="2" t="s">
        <v>41</v>
      </c>
      <c r="B13" s="2">
        <v>2414.7600000000002</v>
      </c>
      <c r="D13" s="2" t="s">
        <v>41</v>
      </c>
      <c r="E13" s="2">
        <v>687.58</v>
      </c>
    </row>
    <row r="14" spans="1:5" ht="18" x14ac:dyDescent="0.25">
      <c r="A14" s="2" t="s">
        <v>41</v>
      </c>
      <c r="B14" s="2">
        <v>4335.26</v>
      </c>
      <c r="D14" s="2" t="s">
        <v>41</v>
      </c>
      <c r="E14" s="2">
        <v>757.48</v>
      </c>
    </row>
    <row r="15" spans="1:5" ht="18" x14ac:dyDescent="0.25">
      <c r="A15" s="2" t="s">
        <v>41</v>
      </c>
      <c r="B15" s="2">
        <v>2527.31</v>
      </c>
      <c r="D15" s="2" t="s">
        <v>41</v>
      </c>
      <c r="E15" s="2">
        <v>611.45000000000005</v>
      </c>
    </row>
    <row r="16" spans="1:5" ht="18" x14ac:dyDescent="0.25">
      <c r="A16" s="2" t="s">
        <v>41</v>
      </c>
      <c r="B16" s="2">
        <v>3052.91</v>
      </c>
      <c r="D16" s="2" t="s">
        <v>41</v>
      </c>
      <c r="E16" s="2">
        <v>752</v>
      </c>
    </row>
    <row r="17" spans="1:5" ht="18" x14ac:dyDescent="0.25">
      <c r="A17" s="2" t="s">
        <v>41</v>
      </c>
      <c r="B17" s="2">
        <v>3423.43</v>
      </c>
      <c r="D17" s="2" t="s">
        <v>41</v>
      </c>
      <c r="E17" s="2">
        <v>698.02</v>
      </c>
    </row>
    <row r="18" spans="1:5" ht="18" x14ac:dyDescent="0.25">
      <c r="A18" s="2" t="s">
        <v>41</v>
      </c>
      <c r="B18" s="2">
        <v>3860.05</v>
      </c>
      <c r="D18" s="2" t="s">
        <v>41</v>
      </c>
      <c r="E18" s="2">
        <v>800.39</v>
      </c>
    </row>
    <row r="19" spans="1:5" ht="18" x14ac:dyDescent="0.25">
      <c r="A19" s="2" t="s">
        <v>41</v>
      </c>
      <c r="B19" s="2">
        <v>4140.62</v>
      </c>
      <c r="D19" s="2" t="s">
        <v>41</v>
      </c>
      <c r="E19" s="2">
        <v>743.22</v>
      </c>
    </row>
    <row r="20" spans="1:5" ht="18" x14ac:dyDescent="0.25">
      <c r="A20" s="2" t="s">
        <v>41</v>
      </c>
      <c r="B20" s="2">
        <v>2545.0700000000002</v>
      </c>
      <c r="D20" s="2" t="s">
        <v>41</v>
      </c>
      <c r="E20" s="2">
        <v>719.11</v>
      </c>
    </row>
    <row r="21" spans="1:5" ht="18" x14ac:dyDescent="0.25">
      <c r="A21" s="2" t="s">
        <v>41</v>
      </c>
      <c r="B21" s="2">
        <v>753.6</v>
      </c>
      <c r="D21" s="2" t="s">
        <v>41</v>
      </c>
      <c r="E21" s="2">
        <v>203.17</v>
      </c>
    </row>
    <row r="22" spans="1:5" ht="18" x14ac:dyDescent="0.25">
      <c r="A22" s="2" t="s">
        <v>41</v>
      </c>
      <c r="B22" s="2">
        <v>2841.09</v>
      </c>
      <c r="D22" s="2" t="s">
        <v>41</v>
      </c>
      <c r="E22" s="2">
        <v>469.27</v>
      </c>
    </row>
    <row r="23" spans="1:5" ht="18" x14ac:dyDescent="0.25">
      <c r="A23" s="2" t="s">
        <v>41</v>
      </c>
      <c r="B23" s="2">
        <v>2688.63</v>
      </c>
      <c r="D23" s="2" t="s">
        <v>41</v>
      </c>
      <c r="E23" s="2">
        <v>608.51</v>
      </c>
    </row>
    <row r="24" spans="1:5" ht="18" x14ac:dyDescent="0.25">
      <c r="A24" s="2" t="s">
        <v>41</v>
      </c>
      <c r="B24" s="2">
        <v>3118.3</v>
      </c>
      <c r="D24" s="2" t="s">
        <v>41</v>
      </c>
      <c r="E24" s="2">
        <v>241.86</v>
      </c>
    </row>
    <row r="25" spans="1:5" ht="18" x14ac:dyDescent="0.25">
      <c r="A25" s="2" t="s">
        <v>41</v>
      </c>
      <c r="B25" s="2">
        <v>4716.3999999999996</v>
      </c>
      <c r="D25" s="2" t="s">
        <v>41</v>
      </c>
      <c r="E25" s="2">
        <v>523.02</v>
      </c>
    </row>
    <row r="26" spans="1:5" ht="18" x14ac:dyDescent="0.25">
      <c r="A26" s="2" t="s">
        <v>41</v>
      </c>
      <c r="B26" s="2">
        <v>4760.5200000000004</v>
      </c>
      <c r="D26" s="2" t="s">
        <v>41</v>
      </c>
      <c r="E26" s="2">
        <v>764.06</v>
      </c>
    </row>
    <row r="27" spans="1:5" ht="18" x14ac:dyDescent="0.25">
      <c r="A27" s="2" t="s">
        <v>41</v>
      </c>
      <c r="B27" s="2">
        <v>1038.57</v>
      </c>
      <c r="D27" s="2" t="s">
        <v>41</v>
      </c>
      <c r="E27" s="2">
        <v>180.83</v>
      </c>
    </row>
    <row r="28" spans="1:5" ht="18" x14ac:dyDescent="0.25">
      <c r="A28" s="2" t="s">
        <v>41</v>
      </c>
      <c r="B28" s="2">
        <v>4536.76</v>
      </c>
      <c r="D28" s="2" t="s">
        <v>41</v>
      </c>
      <c r="E28" s="2">
        <v>1077.1099999999999</v>
      </c>
    </row>
    <row r="29" spans="1:5" ht="18" x14ac:dyDescent="0.25">
      <c r="A29" s="2" t="s">
        <v>41</v>
      </c>
      <c r="B29" s="2">
        <v>2652.24</v>
      </c>
      <c r="D29" s="2" t="s">
        <v>41</v>
      </c>
      <c r="E29" s="2">
        <v>666.98</v>
      </c>
    </row>
    <row r="30" spans="1:5" ht="18" x14ac:dyDescent="0.25">
      <c r="A30" s="2" t="s">
        <v>41</v>
      </c>
      <c r="B30" s="2">
        <v>4920.82</v>
      </c>
      <c r="D30" s="2" t="s">
        <v>41</v>
      </c>
      <c r="E30" s="2">
        <v>483.88</v>
      </c>
    </row>
    <row r="31" spans="1:5" ht="18" x14ac:dyDescent="0.25">
      <c r="A31" s="2" t="s">
        <v>41</v>
      </c>
      <c r="B31" s="2">
        <v>3033.06</v>
      </c>
      <c r="D31" s="2" t="s">
        <v>41</v>
      </c>
      <c r="E31" s="2">
        <v>587.57000000000005</v>
      </c>
    </row>
    <row r="32" spans="1:5" ht="18" x14ac:dyDescent="0.25">
      <c r="A32" s="2" t="s">
        <v>41</v>
      </c>
      <c r="B32" s="2">
        <v>4399.7299999999996</v>
      </c>
      <c r="D32" s="2" t="s">
        <v>41</v>
      </c>
      <c r="E32" s="2">
        <v>660.08</v>
      </c>
    </row>
    <row r="33" spans="1:5" ht="18" x14ac:dyDescent="0.25">
      <c r="A33" s="2" t="s">
        <v>41</v>
      </c>
      <c r="B33" s="2">
        <v>4263.6099999999997</v>
      </c>
      <c r="D33" s="2" t="s">
        <v>41</v>
      </c>
      <c r="E33" s="2">
        <v>1092.43</v>
      </c>
    </row>
    <row r="34" spans="1:5" ht="18" x14ac:dyDescent="0.25">
      <c r="A34" s="2" t="s">
        <v>41</v>
      </c>
      <c r="B34" s="2">
        <v>1160.96</v>
      </c>
      <c r="D34" s="2" t="s">
        <v>41</v>
      </c>
      <c r="E34" s="2">
        <v>223.68</v>
      </c>
    </row>
    <row r="35" spans="1:5" ht="18" x14ac:dyDescent="0.25">
      <c r="A35" s="2" t="s">
        <v>41</v>
      </c>
      <c r="B35" s="2">
        <v>1293.3800000000001</v>
      </c>
      <c r="D35" s="2" t="s">
        <v>41</v>
      </c>
      <c r="E35" s="2">
        <v>289.92</v>
      </c>
    </row>
    <row r="36" spans="1:5" ht="18" x14ac:dyDescent="0.25">
      <c r="A36" s="2" t="s">
        <v>41</v>
      </c>
      <c r="B36" s="2">
        <v>4901.0200000000004</v>
      </c>
      <c r="D36" s="2" t="s">
        <v>41</v>
      </c>
      <c r="E36" s="2">
        <v>1045.7</v>
      </c>
    </row>
    <row r="37" spans="1:5" ht="18" x14ac:dyDescent="0.25">
      <c r="A37" s="2" t="s">
        <v>41</v>
      </c>
      <c r="B37" s="2">
        <v>4567.25</v>
      </c>
      <c r="D37" s="2" t="s">
        <v>41</v>
      </c>
      <c r="E37" s="2">
        <v>333.34</v>
      </c>
    </row>
    <row r="38" spans="1:5" ht="18" x14ac:dyDescent="0.25">
      <c r="A38" s="2" t="s">
        <v>41</v>
      </c>
      <c r="B38" s="2">
        <v>4142.6499999999996</v>
      </c>
      <c r="D38" s="2" t="s">
        <v>41</v>
      </c>
      <c r="E38" s="2">
        <v>735.37</v>
      </c>
    </row>
    <row r="39" spans="1:5" ht="18" x14ac:dyDescent="0.25">
      <c r="A39" s="2"/>
      <c r="B39" s="2"/>
    </row>
    <row r="40" spans="1:5" ht="18" x14ac:dyDescent="0.25">
      <c r="A40" s="2"/>
    </row>
    <row r="41" spans="1:5" ht="18" x14ac:dyDescent="0.25">
      <c r="A41" s="2"/>
    </row>
    <row r="42" spans="1:5" ht="18" x14ac:dyDescent="0.25">
      <c r="A4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8E3A-D090-4477-8650-FC524B24E935}">
  <dimension ref="A1:L51"/>
  <sheetViews>
    <sheetView topLeftCell="A13" workbookViewId="0">
      <selection activeCell="N20" sqref="N20"/>
    </sheetView>
  </sheetViews>
  <sheetFormatPr defaultRowHeight="15" x14ac:dyDescent="0.25"/>
  <cols>
    <col min="1" max="1" width="20.28515625" customWidth="1"/>
    <col min="2" max="2" width="15.7109375" customWidth="1"/>
    <col min="3" max="3" width="17.5703125" bestFit="1" customWidth="1"/>
    <col min="4" max="4" width="12.28515625" bestFit="1" customWidth="1"/>
    <col min="5" max="5" width="13.85546875" customWidth="1"/>
    <col min="6" max="6" width="13.5703125" customWidth="1"/>
    <col min="7" max="7" width="16.7109375" customWidth="1"/>
    <col min="8" max="8" width="19.85546875" customWidth="1"/>
    <col min="9" max="9" width="21.42578125" customWidth="1"/>
    <col min="10" max="10" width="22" customWidth="1"/>
    <col min="11" max="11" width="12.28515625" bestFit="1" customWidth="1"/>
    <col min="12" max="12" width="14.28515625" bestFit="1" customWidth="1"/>
  </cols>
  <sheetData>
    <row r="1" spans="1:12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x14ac:dyDescent="0.25">
      <c r="A2" s="2" t="s">
        <v>38</v>
      </c>
      <c r="B2" s="2" t="s">
        <v>13</v>
      </c>
      <c r="C2" s="2" t="s">
        <v>36</v>
      </c>
      <c r="D2" s="2">
        <v>4997.47</v>
      </c>
      <c r="E2" s="2">
        <v>0.28999999999999998</v>
      </c>
      <c r="F2" s="2">
        <v>6</v>
      </c>
      <c r="G2" s="3">
        <v>45296</v>
      </c>
      <c r="H2" s="3">
        <v>45299</v>
      </c>
      <c r="I2" s="2" t="s">
        <v>21</v>
      </c>
      <c r="J2" s="2" t="s">
        <v>22</v>
      </c>
      <c r="K2" s="2">
        <v>995.78</v>
      </c>
      <c r="L2" s="2" t="s">
        <v>39</v>
      </c>
    </row>
    <row r="3" spans="1:12" ht="18" x14ac:dyDescent="0.25">
      <c r="A3" s="2" t="s">
        <v>52</v>
      </c>
      <c r="B3" s="2" t="s">
        <v>13</v>
      </c>
      <c r="C3" s="2" t="s">
        <v>33</v>
      </c>
      <c r="D3" s="2">
        <v>4974.32</v>
      </c>
      <c r="E3" s="2">
        <v>0.48</v>
      </c>
      <c r="F3" s="2">
        <v>3</v>
      </c>
      <c r="G3" s="3">
        <v>45047</v>
      </c>
      <c r="H3" s="3">
        <v>45051</v>
      </c>
      <c r="I3" s="2" t="s">
        <v>21</v>
      </c>
      <c r="J3" s="2" t="s">
        <v>22</v>
      </c>
      <c r="K3" s="2">
        <v>727.29</v>
      </c>
      <c r="L3" s="2" t="s">
        <v>39</v>
      </c>
    </row>
    <row r="4" spans="1:12" ht="18" x14ac:dyDescent="0.25">
      <c r="A4" s="2" t="s">
        <v>43</v>
      </c>
      <c r="B4" s="2" t="s">
        <v>13</v>
      </c>
      <c r="C4" s="2" t="s">
        <v>14</v>
      </c>
      <c r="D4" s="2">
        <v>4261.74</v>
      </c>
      <c r="E4" s="2">
        <v>0.15</v>
      </c>
      <c r="F4" s="2">
        <v>1</v>
      </c>
      <c r="G4" s="3">
        <v>45171</v>
      </c>
      <c r="H4" s="3">
        <v>45172</v>
      </c>
      <c r="I4" s="2" t="s">
        <v>31</v>
      </c>
      <c r="J4" s="2" t="s">
        <v>16</v>
      </c>
      <c r="K4" s="2">
        <v>1028.47</v>
      </c>
      <c r="L4" s="2" t="s">
        <v>17</v>
      </c>
    </row>
    <row r="5" spans="1:12" ht="18" x14ac:dyDescent="0.25">
      <c r="A5" s="2" t="s">
        <v>74</v>
      </c>
      <c r="B5" s="2" t="s">
        <v>13</v>
      </c>
      <c r="C5" s="2" t="s">
        <v>36</v>
      </c>
      <c r="D5" s="2">
        <v>3492.47</v>
      </c>
      <c r="E5" s="2">
        <v>0.44</v>
      </c>
      <c r="F5" s="2">
        <v>3</v>
      </c>
      <c r="G5" s="3">
        <v>44956</v>
      </c>
      <c r="H5" s="3">
        <v>44957</v>
      </c>
      <c r="I5" s="2" t="s">
        <v>15</v>
      </c>
      <c r="J5" s="2" t="s">
        <v>22</v>
      </c>
      <c r="K5" s="2">
        <v>765.08</v>
      </c>
      <c r="L5" s="2" t="s">
        <v>34</v>
      </c>
    </row>
    <row r="6" spans="1:12" ht="18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2" ht="18" x14ac:dyDescent="0.25">
      <c r="A7" s="2" t="s">
        <v>80</v>
      </c>
      <c r="B7" s="2" t="s">
        <v>13</v>
      </c>
      <c r="C7" s="2" t="s">
        <v>26</v>
      </c>
      <c r="D7" s="2">
        <v>3038.02</v>
      </c>
      <c r="E7" s="2">
        <v>0.19</v>
      </c>
      <c r="F7" s="2">
        <v>3</v>
      </c>
      <c r="G7" s="3">
        <v>45334</v>
      </c>
      <c r="H7" s="3">
        <v>45341</v>
      </c>
      <c r="I7" s="2" t="s">
        <v>21</v>
      </c>
      <c r="J7" s="2" t="s">
        <v>27</v>
      </c>
      <c r="K7" s="2">
        <v>249.34</v>
      </c>
      <c r="L7" s="2" t="s">
        <v>48</v>
      </c>
    </row>
    <row r="8" spans="1:12" ht="18" x14ac:dyDescent="0.25">
      <c r="A8" s="2" t="s">
        <v>42</v>
      </c>
      <c r="B8" s="2" t="s">
        <v>13</v>
      </c>
      <c r="C8" s="2" t="s">
        <v>14</v>
      </c>
      <c r="D8" s="2">
        <v>2581.42</v>
      </c>
      <c r="E8" s="2">
        <v>0.39</v>
      </c>
      <c r="F8" s="2">
        <v>6</v>
      </c>
      <c r="G8" s="3">
        <v>45419</v>
      </c>
      <c r="H8" s="3">
        <v>45420</v>
      </c>
      <c r="I8" s="2" t="s">
        <v>21</v>
      </c>
      <c r="J8" s="2" t="s">
        <v>27</v>
      </c>
      <c r="K8" s="2">
        <v>542.82000000000005</v>
      </c>
      <c r="L8" s="2" t="s">
        <v>28</v>
      </c>
    </row>
    <row r="9" spans="1:12" ht="18" x14ac:dyDescent="0.25">
      <c r="A9" s="2" t="s">
        <v>44</v>
      </c>
      <c r="B9" s="2" t="s">
        <v>13</v>
      </c>
      <c r="C9" s="2" t="s">
        <v>26</v>
      </c>
      <c r="D9" s="2">
        <v>1573.19</v>
      </c>
      <c r="E9" s="2">
        <v>0.37</v>
      </c>
      <c r="F9" s="2">
        <v>6</v>
      </c>
      <c r="G9" s="3">
        <v>45331</v>
      </c>
      <c r="H9" s="3">
        <v>45338</v>
      </c>
      <c r="I9" s="2" t="s">
        <v>31</v>
      </c>
      <c r="J9" s="2" t="s">
        <v>27</v>
      </c>
      <c r="K9" s="2">
        <v>131.5</v>
      </c>
      <c r="L9" s="2" t="s">
        <v>28</v>
      </c>
    </row>
    <row r="10" spans="1:12" ht="18" x14ac:dyDescent="0.25">
      <c r="A10" s="2" t="s">
        <v>73</v>
      </c>
      <c r="B10" s="2" t="s">
        <v>13</v>
      </c>
      <c r="C10" s="2" t="s">
        <v>33</v>
      </c>
      <c r="D10" s="2">
        <v>1548.61</v>
      </c>
      <c r="E10" s="2">
        <v>0.42</v>
      </c>
      <c r="F10" s="2">
        <v>7</v>
      </c>
      <c r="G10" s="3">
        <v>45261</v>
      </c>
      <c r="H10" s="3">
        <v>45263</v>
      </c>
      <c r="I10" s="2" t="s">
        <v>21</v>
      </c>
      <c r="J10" s="2" t="s">
        <v>27</v>
      </c>
      <c r="K10" s="2">
        <v>392.57</v>
      </c>
      <c r="L10" s="2" t="s">
        <v>17</v>
      </c>
    </row>
    <row r="11" spans="1:12" ht="18" x14ac:dyDescent="0.25">
      <c r="A11" s="2" t="s">
        <v>45</v>
      </c>
      <c r="B11" s="2" t="s">
        <v>13</v>
      </c>
      <c r="C11" s="2" t="s">
        <v>14</v>
      </c>
      <c r="D11" s="2">
        <v>1377.47</v>
      </c>
      <c r="E11" s="2">
        <v>0.27</v>
      </c>
      <c r="F11" s="2">
        <v>2</v>
      </c>
      <c r="G11" s="3">
        <v>45074</v>
      </c>
      <c r="H11" s="3">
        <v>45075</v>
      </c>
      <c r="I11" s="2" t="s">
        <v>15</v>
      </c>
      <c r="J11" s="2" t="s">
        <v>27</v>
      </c>
      <c r="K11" s="2">
        <v>255.49</v>
      </c>
      <c r="L11" s="2" t="s">
        <v>39</v>
      </c>
    </row>
    <row r="12" spans="1:12" ht="18" x14ac:dyDescent="0.25">
      <c r="A12" s="2" t="s">
        <v>29</v>
      </c>
      <c r="B12" s="2" t="s">
        <v>13</v>
      </c>
      <c r="C12" s="2" t="s">
        <v>20</v>
      </c>
      <c r="D12" s="2">
        <v>1160.8599999999999</v>
      </c>
      <c r="E12" s="2">
        <v>0.27</v>
      </c>
      <c r="F12" s="2">
        <v>5</v>
      </c>
      <c r="G12" s="3">
        <v>45578</v>
      </c>
      <c r="H12" s="3">
        <v>45584</v>
      </c>
      <c r="I12" s="2" t="s">
        <v>15</v>
      </c>
      <c r="J12" s="2" t="s">
        <v>16</v>
      </c>
      <c r="K12" s="2">
        <v>71.61</v>
      </c>
      <c r="L12" s="2" t="s">
        <v>17</v>
      </c>
    </row>
    <row r="13" spans="1:12" ht="18" x14ac:dyDescent="0.25">
      <c r="A13" s="2" t="s">
        <v>12</v>
      </c>
      <c r="B13" s="2" t="s">
        <v>13</v>
      </c>
      <c r="C13" s="2" t="s">
        <v>14</v>
      </c>
      <c r="D13" s="2">
        <v>713.49</v>
      </c>
      <c r="E13" s="2">
        <v>0.31</v>
      </c>
      <c r="F13" s="2">
        <v>3</v>
      </c>
      <c r="G13" s="3">
        <v>45015</v>
      </c>
      <c r="H13" s="3">
        <v>45017</v>
      </c>
      <c r="I13" s="2" t="s">
        <v>15</v>
      </c>
      <c r="J13" s="2" t="s">
        <v>16</v>
      </c>
      <c r="K13" s="2">
        <v>114.72</v>
      </c>
      <c r="L13" s="2" t="s">
        <v>17</v>
      </c>
    </row>
    <row r="14" spans="1:12" ht="18" x14ac:dyDescent="0.25">
      <c r="A14" s="2" t="s">
        <v>72</v>
      </c>
      <c r="B14" s="2" t="s">
        <v>13</v>
      </c>
      <c r="C14" s="2" t="s">
        <v>36</v>
      </c>
      <c r="D14" s="2">
        <v>443.42</v>
      </c>
      <c r="E14" s="2">
        <v>0.06</v>
      </c>
      <c r="F14" s="2">
        <v>6</v>
      </c>
      <c r="G14" s="3">
        <v>44985</v>
      </c>
      <c r="H14" s="3">
        <v>44990</v>
      </c>
      <c r="I14" s="2" t="s">
        <v>15</v>
      </c>
      <c r="J14" s="2" t="s">
        <v>22</v>
      </c>
      <c r="K14" s="2">
        <v>119.91</v>
      </c>
      <c r="L14" s="2" t="s">
        <v>28</v>
      </c>
    </row>
    <row r="15" spans="1:12" ht="18" x14ac:dyDescent="0.25">
      <c r="A15" s="2" t="s">
        <v>64</v>
      </c>
      <c r="B15" s="2" t="s">
        <v>25</v>
      </c>
      <c r="C15" s="2" t="s">
        <v>33</v>
      </c>
      <c r="D15" s="2">
        <v>4754.72</v>
      </c>
      <c r="E15" s="2">
        <v>0.32</v>
      </c>
      <c r="F15" s="2">
        <v>5</v>
      </c>
      <c r="G15" s="3">
        <v>45527</v>
      </c>
      <c r="H15" s="3">
        <v>45531</v>
      </c>
      <c r="I15" s="2" t="s">
        <v>31</v>
      </c>
      <c r="J15" s="2" t="s">
        <v>27</v>
      </c>
      <c r="K15" s="2">
        <v>697.03</v>
      </c>
      <c r="L15" s="2" t="s">
        <v>48</v>
      </c>
    </row>
    <row r="16" spans="1:12" ht="18" x14ac:dyDescent="0.25">
      <c r="A16" s="2" t="s">
        <v>71</v>
      </c>
      <c r="B16" s="2" t="s">
        <v>25</v>
      </c>
      <c r="C16" s="2" t="s">
        <v>26</v>
      </c>
      <c r="D16" s="2">
        <v>4419.43</v>
      </c>
      <c r="E16" s="2">
        <v>0.22</v>
      </c>
      <c r="F16" s="2">
        <v>6</v>
      </c>
      <c r="G16" s="3">
        <v>45423</v>
      </c>
      <c r="H16" s="3">
        <v>45426</v>
      </c>
      <c r="I16" s="2" t="s">
        <v>31</v>
      </c>
      <c r="J16" s="2" t="s">
        <v>16</v>
      </c>
      <c r="K16" s="2">
        <v>742.22</v>
      </c>
      <c r="L16" s="2" t="s">
        <v>17</v>
      </c>
    </row>
    <row r="17" spans="1:12" ht="18" x14ac:dyDescent="0.25">
      <c r="A17" s="2" t="s">
        <v>24</v>
      </c>
      <c r="B17" s="2" t="s">
        <v>25</v>
      </c>
      <c r="C17" s="2" t="s">
        <v>26</v>
      </c>
      <c r="D17" s="2">
        <v>3588.97</v>
      </c>
      <c r="E17" s="2">
        <v>0.1</v>
      </c>
      <c r="F17" s="2">
        <v>7</v>
      </c>
      <c r="G17" s="3">
        <v>45360</v>
      </c>
      <c r="H17" s="3">
        <v>45366</v>
      </c>
      <c r="I17" s="2" t="s">
        <v>21</v>
      </c>
      <c r="J17" s="2" t="s">
        <v>27</v>
      </c>
      <c r="K17" s="2">
        <v>769.08</v>
      </c>
      <c r="L17" s="2" t="s">
        <v>28</v>
      </c>
    </row>
    <row r="18" spans="1:12" ht="18" x14ac:dyDescent="0.25">
      <c r="A18" s="2" t="s">
        <v>70</v>
      </c>
      <c r="B18" s="2" t="s">
        <v>25</v>
      </c>
      <c r="C18" s="2" t="s">
        <v>33</v>
      </c>
      <c r="D18" s="2">
        <v>3339.02</v>
      </c>
      <c r="E18" s="2">
        <v>0.18</v>
      </c>
      <c r="F18" s="2">
        <v>6</v>
      </c>
      <c r="G18" s="3">
        <v>45651</v>
      </c>
      <c r="H18" s="3">
        <v>45652</v>
      </c>
      <c r="I18" s="2" t="s">
        <v>15</v>
      </c>
      <c r="J18" s="2" t="s">
        <v>27</v>
      </c>
      <c r="K18" s="2">
        <v>586.69000000000005</v>
      </c>
      <c r="L18" s="2" t="s">
        <v>23</v>
      </c>
    </row>
    <row r="19" spans="1:12" ht="18" x14ac:dyDescent="0.25">
      <c r="A19" s="2" t="s">
        <v>54</v>
      </c>
      <c r="B19" s="2" t="s">
        <v>25</v>
      </c>
      <c r="C19" s="2" t="s">
        <v>33</v>
      </c>
      <c r="D19" s="2">
        <v>3319.36</v>
      </c>
      <c r="E19" s="2">
        <v>0.33</v>
      </c>
      <c r="F19" s="2">
        <v>2</v>
      </c>
      <c r="G19" s="3">
        <v>45153</v>
      </c>
      <c r="H19" s="3">
        <v>45159</v>
      </c>
      <c r="I19" s="2" t="s">
        <v>15</v>
      </c>
      <c r="J19" s="2" t="s">
        <v>27</v>
      </c>
      <c r="K19" s="2">
        <v>920.22</v>
      </c>
      <c r="L19" s="2" t="s">
        <v>28</v>
      </c>
    </row>
    <row r="20" spans="1:12" ht="18" x14ac:dyDescent="0.25">
      <c r="A20" s="2" t="s">
        <v>47</v>
      </c>
      <c r="B20" s="2" t="s">
        <v>25</v>
      </c>
      <c r="C20" s="2" t="s">
        <v>36</v>
      </c>
      <c r="D20" s="2">
        <v>1593.67</v>
      </c>
      <c r="E20" s="2">
        <v>0.21</v>
      </c>
      <c r="F20" s="2">
        <v>7</v>
      </c>
      <c r="G20" s="3">
        <v>45583</v>
      </c>
      <c r="H20" s="3">
        <v>45587</v>
      </c>
      <c r="I20" s="2" t="s">
        <v>15</v>
      </c>
      <c r="J20" s="2" t="s">
        <v>22</v>
      </c>
      <c r="K20" s="2">
        <v>284.91000000000003</v>
      </c>
      <c r="L20" s="2" t="s">
        <v>48</v>
      </c>
    </row>
    <row r="21" spans="1:12" ht="18" x14ac:dyDescent="0.25">
      <c r="A21" s="2" t="s">
        <v>37</v>
      </c>
      <c r="B21" s="2" t="s">
        <v>25</v>
      </c>
      <c r="C21" s="2" t="s">
        <v>36</v>
      </c>
      <c r="D21" s="2">
        <v>1462.95</v>
      </c>
      <c r="E21" s="2">
        <v>0.23</v>
      </c>
      <c r="F21" s="2">
        <v>2</v>
      </c>
      <c r="G21" s="3">
        <v>45064</v>
      </c>
      <c r="H21" s="3">
        <v>45066</v>
      </c>
      <c r="I21" s="2" t="s">
        <v>21</v>
      </c>
      <c r="J21" s="2" t="s">
        <v>16</v>
      </c>
      <c r="K21" s="2">
        <v>91.68</v>
      </c>
      <c r="L21" s="2" t="s">
        <v>28</v>
      </c>
    </row>
    <row r="22" spans="1:12" ht="18" x14ac:dyDescent="0.25">
      <c r="A22" s="2" t="s">
        <v>63</v>
      </c>
      <c r="B22" s="2" t="s">
        <v>25</v>
      </c>
      <c r="C22" s="2" t="s">
        <v>33</v>
      </c>
      <c r="D22" s="2">
        <v>667.46</v>
      </c>
      <c r="E22" s="2">
        <v>0.17</v>
      </c>
      <c r="F22" s="2">
        <v>3</v>
      </c>
      <c r="G22" s="3">
        <v>45026</v>
      </c>
      <c r="H22" s="3">
        <v>45031</v>
      </c>
      <c r="I22" s="2" t="s">
        <v>31</v>
      </c>
      <c r="J22" s="2" t="s">
        <v>22</v>
      </c>
      <c r="K22" s="2">
        <v>123.49</v>
      </c>
      <c r="L22" s="2" t="s">
        <v>17</v>
      </c>
    </row>
    <row r="23" spans="1:12" ht="18" x14ac:dyDescent="0.25">
      <c r="A23" s="2" t="s">
        <v>68</v>
      </c>
      <c r="B23" s="2" t="s">
        <v>25</v>
      </c>
      <c r="C23" s="2" t="s">
        <v>20</v>
      </c>
      <c r="D23" s="2">
        <v>626.80999999999995</v>
      </c>
      <c r="E23" s="2">
        <v>0.28000000000000003</v>
      </c>
      <c r="F23" s="2">
        <v>7</v>
      </c>
      <c r="G23" s="3">
        <v>45298</v>
      </c>
      <c r="H23" s="3">
        <v>45303</v>
      </c>
      <c r="I23" s="2" t="s">
        <v>21</v>
      </c>
      <c r="J23" s="2" t="s">
        <v>16</v>
      </c>
      <c r="K23" s="2">
        <v>177.84</v>
      </c>
      <c r="L23" s="2" t="s">
        <v>34</v>
      </c>
    </row>
    <row r="24" spans="1:12" ht="18" x14ac:dyDescent="0.25">
      <c r="A24" s="2" t="s">
        <v>35</v>
      </c>
      <c r="B24" s="2" t="s">
        <v>25</v>
      </c>
      <c r="C24" s="2" t="s">
        <v>36</v>
      </c>
      <c r="D24" s="2">
        <v>398</v>
      </c>
      <c r="E24" s="2">
        <v>0.16</v>
      </c>
      <c r="F24" s="2">
        <v>4</v>
      </c>
      <c r="G24" s="3">
        <v>45119</v>
      </c>
      <c r="H24" s="3">
        <v>45124</v>
      </c>
      <c r="I24" s="2" t="s">
        <v>31</v>
      </c>
      <c r="J24" s="2" t="s">
        <v>27</v>
      </c>
      <c r="K24" s="2">
        <v>110.31</v>
      </c>
      <c r="L24" s="2" t="s">
        <v>34</v>
      </c>
    </row>
    <row r="25" spans="1:12" ht="18" x14ac:dyDescent="0.25">
      <c r="A25" s="2" t="s">
        <v>81</v>
      </c>
      <c r="B25" s="2" t="s">
        <v>41</v>
      </c>
      <c r="C25" s="2" t="s">
        <v>14</v>
      </c>
      <c r="D25" s="2">
        <v>4830.21</v>
      </c>
      <c r="E25" s="2">
        <v>0.49</v>
      </c>
      <c r="F25" s="2">
        <v>7</v>
      </c>
      <c r="G25" s="3">
        <v>45553</v>
      </c>
      <c r="H25" s="3">
        <v>45560</v>
      </c>
      <c r="I25" s="2" t="s">
        <v>31</v>
      </c>
      <c r="J25" s="2" t="s">
        <v>27</v>
      </c>
      <c r="K25" s="2">
        <v>1097.26</v>
      </c>
      <c r="L25" s="2" t="s">
        <v>48</v>
      </c>
    </row>
    <row r="26" spans="1:12" ht="18" x14ac:dyDescent="0.25">
      <c r="A26" s="2" t="s">
        <v>55</v>
      </c>
      <c r="B26" s="2" t="s">
        <v>41</v>
      </c>
      <c r="C26" s="2" t="s">
        <v>36</v>
      </c>
      <c r="D26" s="2">
        <v>4487.7700000000004</v>
      </c>
      <c r="E26" s="2">
        <v>0.24</v>
      </c>
      <c r="F26" s="2">
        <v>3</v>
      </c>
      <c r="G26" s="3">
        <v>45657</v>
      </c>
      <c r="H26" s="3">
        <v>45659</v>
      </c>
      <c r="I26" s="2" t="s">
        <v>21</v>
      </c>
      <c r="J26" s="2" t="s">
        <v>22</v>
      </c>
      <c r="K26" s="2">
        <v>931.37</v>
      </c>
      <c r="L26" s="2" t="s">
        <v>17</v>
      </c>
    </row>
    <row r="27" spans="1:12" ht="18" x14ac:dyDescent="0.25">
      <c r="A27" s="2" t="s">
        <v>53</v>
      </c>
      <c r="B27" s="2" t="s">
        <v>41</v>
      </c>
      <c r="C27" s="2" t="s">
        <v>26</v>
      </c>
      <c r="D27" s="2">
        <v>4035.64</v>
      </c>
      <c r="E27" s="2">
        <v>0.08</v>
      </c>
      <c r="F27" s="2">
        <v>2</v>
      </c>
      <c r="G27" s="3">
        <v>45586</v>
      </c>
      <c r="H27" s="3">
        <v>45593</v>
      </c>
      <c r="I27" s="2" t="s">
        <v>21</v>
      </c>
      <c r="J27" s="2" t="s">
        <v>27</v>
      </c>
      <c r="K27" s="2">
        <v>798.81</v>
      </c>
      <c r="L27" s="2" t="s">
        <v>39</v>
      </c>
    </row>
    <row r="28" spans="1:12" ht="18" x14ac:dyDescent="0.25">
      <c r="A28" s="2" t="s">
        <v>58</v>
      </c>
      <c r="B28" s="2" t="s">
        <v>41</v>
      </c>
      <c r="C28" s="2" t="s">
        <v>33</v>
      </c>
      <c r="D28" s="2">
        <v>3904.68</v>
      </c>
      <c r="E28" s="2">
        <v>0.41</v>
      </c>
      <c r="F28" s="2">
        <v>6</v>
      </c>
      <c r="G28" s="3">
        <v>45066</v>
      </c>
      <c r="H28" s="3">
        <v>45072</v>
      </c>
      <c r="I28" s="2" t="s">
        <v>21</v>
      </c>
      <c r="J28" s="2" t="s">
        <v>22</v>
      </c>
      <c r="K28" s="2">
        <v>526.66</v>
      </c>
      <c r="L28" s="2" t="s">
        <v>23</v>
      </c>
    </row>
    <row r="29" spans="1:12" ht="18" x14ac:dyDescent="0.25">
      <c r="A29" s="2" t="s">
        <v>66</v>
      </c>
      <c r="B29" s="2" t="s">
        <v>41</v>
      </c>
      <c r="C29" s="2" t="s">
        <v>14</v>
      </c>
      <c r="D29" s="2">
        <v>3594.76</v>
      </c>
      <c r="E29" s="2">
        <v>0.35</v>
      </c>
      <c r="F29" s="2">
        <v>4</v>
      </c>
      <c r="G29" s="3">
        <v>45097</v>
      </c>
      <c r="H29" s="3">
        <v>45099</v>
      </c>
      <c r="I29" s="2" t="s">
        <v>31</v>
      </c>
      <c r="J29" s="2" t="s">
        <v>16</v>
      </c>
      <c r="K29" s="2">
        <v>1002.97</v>
      </c>
      <c r="L29" s="2" t="s">
        <v>39</v>
      </c>
    </row>
    <row r="30" spans="1:12" ht="18" x14ac:dyDescent="0.25">
      <c r="A30" s="2" t="s">
        <v>60</v>
      </c>
      <c r="B30" s="2" t="s">
        <v>41</v>
      </c>
      <c r="C30" s="2" t="s">
        <v>14</v>
      </c>
      <c r="D30" s="2">
        <v>3578.05</v>
      </c>
      <c r="E30" s="2">
        <v>0.04</v>
      </c>
      <c r="F30" s="2">
        <v>4</v>
      </c>
      <c r="G30" s="3">
        <v>45215</v>
      </c>
      <c r="H30" s="3">
        <v>45217</v>
      </c>
      <c r="I30" s="2" t="s">
        <v>31</v>
      </c>
      <c r="J30" s="2" t="s">
        <v>22</v>
      </c>
      <c r="K30" s="2">
        <v>689.74</v>
      </c>
      <c r="L30" s="2" t="s">
        <v>34</v>
      </c>
    </row>
    <row r="31" spans="1:12" ht="18" x14ac:dyDescent="0.25">
      <c r="A31" s="2" t="s">
        <v>67</v>
      </c>
      <c r="B31" s="2" t="s">
        <v>41</v>
      </c>
      <c r="C31" s="2" t="s">
        <v>36</v>
      </c>
      <c r="D31" s="2">
        <v>2899.46</v>
      </c>
      <c r="E31" s="2">
        <v>0.28000000000000003</v>
      </c>
      <c r="F31" s="2">
        <v>5</v>
      </c>
      <c r="G31" s="3">
        <v>45189</v>
      </c>
      <c r="H31" s="3">
        <v>45190</v>
      </c>
      <c r="I31" s="2" t="s">
        <v>21</v>
      </c>
      <c r="J31" s="2" t="s">
        <v>27</v>
      </c>
      <c r="K31" s="2">
        <v>320.43</v>
      </c>
      <c r="L31" s="2" t="s">
        <v>28</v>
      </c>
    </row>
    <row r="32" spans="1:12" ht="18" x14ac:dyDescent="0.25">
      <c r="A32" s="2" t="s">
        <v>59</v>
      </c>
      <c r="B32" s="2" t="s">
        <v>41</v>
      </c>
      <c r="C32" s="2" t="s">
        <v>14</v>
      </c>
      <c r="D32" s="2">
        <v>1055.1400000000001</v>
      </c>
      <c r="E32" s="2">
        <v>0.36</v>
      </c>
      <c r="F32" s="2">
        <v>8</v>
      </c>
      <c r="G32" s="3">
        <v>45462</v>
      </c>
      <c r="H32" s="3">
        <v>45468</v>
      </c>
      <c r="I32" s="2" t="s">
        <v>15</v>
      </c>
      <c r="J32" s="2" t="s">
        <v>16</v>
      </c>
      <c r="K32" s="2">
        <v>207.61</v>
      </c>
      <c r="L32" s="2" t="s">
        <v>48</v>
      </c>
    </row>
    <row r="33" spans="1:12" ht="18" x14ac:dyDescent="0.25">
      <c r="A33" s="2" t="s">
        <v>40</v>
      </c>
      <c r="B33" s="2" t="s">
        <v>41</v>
      </c>
      <c r="C33" s="2" t="s">
        <v>33</v>
      </c>
      <c r="D33" s="2">
        <v>587.72</v>
      </c>
      <c r="E33" s="2">
        <v>0.44</v>
      </c>
      <c r="F33" s="2">
        <v>6</v>
      </c>
      <c r="G33" s="3">
        <v>45514</v>
      </c>
      <c r="H33" s="3">
        <v>45521</v>
      </c>
      <c r="I33" s="2" t="s">
        <v>31</v>
      </c>
      <c r="J33" s="2" t="s">
        <v>27</v>
      </c>
      <c r="K33" s="2">
        <v>102.96</v>
      </c>
      <c r="L33" s="2" t="s">
        <v>17</v>
      </c>
    </row>
    <row r="34" spans="1:12" ht="18" x14ac:dyDescent="0.25">
      <c r="A34" s="2" t="s">
        <v>75</v>
      </c>
      <c r="B34" s="2" t="s">
        <v>41</v>
      </c>
      <c r="C34" s="2" t="s">
        <v>36</v>
      </c>
      <c r="D34" s="2">
        <v>268.23</v>
      </c>
      <c r="E34" s="2">
        <v>0.38</v>
      </c>
      <c r="F34" s="2">
        <v>5</v>
      </c>
      <c r="G34" s="3">
        <v>45186</v>
      </c>
      <c r="H34" s="3">
        <v>45188</v>
      </c>
      <c r="I34" s="2" t="s">
        <v>21</v>
      </c>
      <c r="J34" s="2" t="s">
        <v>27</v>
      </c>
      <c r="K34" s="2">
        <v>48.54</v>
      </c>
      <c r="L34" s="2" t="s">
        <v>23</v>
      </c>
    </row>
    <row r="35" spans="1:12" ht="18" x14ac:dyDescent="0.25">
      <c r="A35" s="2" t="s">
        <v>57</v>
      </c>
      <c r="B35" s="2" t="s">
        <v>19</v>
      </c>
      <c r="C35" s="2" t="s">
        <v>26</v>
      </c>
      <c r="D35" s="2">
        <v>4868.5200000000004</v>
      </c>
      <c r="E35" s="2">
        <v>0.4</v>
      </c>
      <c r="F35" s="2">
        <v>2</v>
      </c>
      <c r="G35" s="3">
        <v>45272</v>
      </c>
      <c r="H35" s="3">
        <v>45273</v>
      </c>
      <c r="I35" s="2" t="s">
        <v>21</v>
      </c>
      <c r="J35" s="2" t="s">
        <v>27</v>
      </c>
      <c r="K35" s="2">
        <v>1072.26</v>
      </c>
      <c r="L35" s="2" t="s">
        <v>34</v>
      </c>
    </row>
    <row r="36" spans="1:12" ht="18" x14ac:dyDescent="0.25">
      <c r="A36" s="2" t="s">
        <v>56</v>
      </c>
      <c r="B36" s="2" t="s">
        <v>19</v>
      </c>
      <c r="C36" s="2" t="s">
        <v>20</v>
      </c>
      <c r="D36" s="2">
        <v>4538.1499999999996</v>
      </c>
      <c r="E36" s="2">
        <v>0.19</v>
      </c>
      <c r="F36" s="2">
        <v>1</v>
      </c>
      <c r="G36" s="3">
        <v>45005</v>
      </c>
      <c r="H36" s="3">
        <v>45008</v>
      </c>
      <c r="I36" s="2" t="s">
        <v>21</v>
      </c>
      <c r="J36" s="2" t="s">
        <v>27</v>
      </c>
      <c r="K36" s="2">
        <v>375.7</v>
      </c>
      <c r="L36" s="2" t="s">
        <v>39</v>
      </c>
    </row>
    <row r="37" spans="1:12" ht="18" x14ac:dyDescent="0.25">
      <c r="A37" s="2" t="s">
        <v>46</v>
      </c>
      <c r="B37" s="2" t="s">
        <v>19</v>
      </c>
      <c r="C37" s="2" t="s">
        <v>14</v>
      </c>
      <c r="D37" s="2">
        <v>4464.8900000000003</v>
      </c>
      <c r="E37" s="2">
        <v>0.39</v>
      </c>
      <c r="F37" s="2">
        <v>5</v>
      </c>
      <c r="G37" s="3">
        <v>45296</v>
      </c>
      <c r="H37" s="3">
        <v>45303</v>
      </c>
      <c r="I37" s="2" t="s">
        <v>21</v>
      </c>
      <c r="J37" s="2" t="s">
        <v>16</v>
      </c>
      <c r="K37" s="2">
        <v>804.36</v>
      </c>
      <c r="L37" s="2" t="s">
        <v>17</v>
      </c>
    </row>
    <row r="38" spans="1:12" ht="18" x14ac:dyDescent="0.25">
      <c r="A38" s="2" t="s">
        <v>51</v>
      </c>
      <c r="B38" s="2" t="s">
        <v>19</v>
      </c>
      <c r="C38" s="2" t="s">
        <v>14</v>
      </c>
      <c r="D38" s="2">
        <v>3964.23</v>
      </c>
      <c r="E38" s="2">
        <v>0.28000000000000003</v>
      </c>
      <c r="F38" s="2">
        <v>9</v>
      </c>
      <c r="G38" s="3">
        <v>45448</v>
      </c>
      <c r="H38" s="3">
        <v>45451</v>
      </c>
      <c r="I38" s="2" t="s">
        <v>15</v>
      </c>
      <c r="J38" s="2" t="s">
        <v>16</v>
      </c>
      <c r="K38" s="2">
        <v>260.95</v>
      </c>
      <c r="L38" s="2" t="s">
        <v>28</v>
      </c>
    </row>
    <row r="39" spans="1:12" ht="18" x14ac:dyDescent="0.25">
      <c r="A39" s="2" t="s">
        <v>18</v>
      </c>
      <c r="B39" s="2" t="s">
        <v>19</v>
      </c>
      <c r="C39" s="2" t="s">
        <v>20</v>
      </c>
      <c r="D39" s="2">
        <v>3802.97</v>
      </c>
      <c r="E39" s="2">
        <v>0.38</v>
      </c>
      <c r="F39" s="2">
        <v>4</v>
      </c>
      <c r="G39" s="3">
        <v>45166</v>
      </c>
      <c r="H39" s="3">
        <v>45172</v>
      </c>
      <c r="I39" s="2" t="s">
        <v>21</v>
      </c>
      <c r="J39" s="2" t="s">
        <v>22</v>
      </c>
      <c r="K39" s="2">
        <v>971.41</v>
      </c>
      <c r="L39" s="2" t="s">
        <v>23</v>
      </c>
    </row>
    <row r="40" spans="1:12" ht="18" x14ac:dyDescent="0.25">
      <c r="A40" s="2" t="s">
        <v>50</v>
      </c>
      <c r="B40" s="2" t="s">
        <v>19</v>
      </c>
      <c r="C40" s="2" t="s">
        <v>14</v>
      </c>
      <c r="D40" s="2">
        <v>3727.53</v>
      </c>
      <c r="E40" s="2">
        <v>0.31</v>
      </c>
      <c r="F40" s="2">
        <v>5</v>
      </c>
      <c r="G40" s="3">
        <v>45228</v>
      </c>
      <c r="H40" s="3">
        <v>45235</v>
      </c>
      <c r="I40" s="2" t="s">
        <v>21</v>
      </c>
      <c r="J40" s="2" t="s">
        <v>22</v>
      </c>
      <c r="K40" s="2">
        <v>978.07</v>
      </c>
      <c r="L40" s="2" t="s">
        <v>48</v>
      </c>
    </row>
    <row r="41" spans="1:12" ht="18" x14ac:dyDescent="0.25">
      <c r="A41" s="2" t="s">
        <v>78</v>
      </c>
      <c r="B41" s="2" t="s">
        <v>19</v>
      </c>
      <c r="C41" s="2" t="s">
        <v>26</v>
      </c>
      <c r="D41" s="2">
        <v>3379.7</v>
      </c>
      <c r="E41" s="2">
        <v>0.24</v>
      </c>
      <c r="F41" s="2">
        <v>7</v>
      </c>
      <c r="G41" s="3">
        <v>45242</v>
      </c>
      <c r="H41" s="3">
        <v>45247</v>
      </c>
      <c r="I41" s="2" t="s">
        <v>21</v>
      </c>
      <c r="J41" s="2" t="s">
        <v>27</v>
      </c>
      <c r="K41" s="2">
        <v>588.79</v>
      </c>
      <c r="L41" s="2" t="s">
        <v>48</v>
      </c>
    </row>
    <row r="42" spans="1:12" ht="18" x14ac:dyDescent="0.25">
      <c r="A42" s="2" t="s">
        <v>49</v>
      </c>
      <c r="B42" s="2" t="s">
        <v>19</v>
      </c>
      <c r="C42" s="2" t="s">
        <v>20</v>
      </c>
      <c r="D42" s="2">
        <v>3292.32</v>
      </c>
      <c r="E42" s="2">
        <v>0.05</v>
      </c>
      <c r="F42" s="2">
        <v>1</v>
      </c>
      <c r="G42" s="3">
        <v>45042</v>
      </c>
      <c r="H42" s="3">
        <v>45043</v>
      </c>
      <c r="I42" s="2" t="s">
        <v>15</v>
      </c>
      <c r="J42" s="2" t="s">
        <v>22</v>
      </c>
      <c r="K42" s="2">
        <v>504.83</v>
      </c>
      <c r="L42" s="2" t="s">
        <v>34</v>
      </c>
    </row>
    <row r="43" spans="1:12" ht="18" x14ac:dyDescent="0.25">
      <c r="A43" s="2" t="s">
        <v>69</v>
      </c>
      <c r="B43" s="2" t="s">
        <v>19</v>
      </c>
      <c r="C43" s="2" t="s">
        <v>26</v>
      </c>
      <c r="D43" s="2">
        <v>2850.59</v>
      </c>
      <c r="E43" s="2">
        <v>0.26</v>
      </c>
      <c r="F43" s="2">
        <v>2</v>
      </c>
      <c r="G43" s="3">
        <v>45470</v>
      </c>
      <c r="H43" s="3">
        <v>45474</v>
      </c>
      <c r="I43" s="2" t="s">
        <v>21</v>
      </c>
      <c r="J43" s="2" t="s">
        <v>22</v>
      </c>
      <c r="K43" s="2">
        <v>528.38</v>
      </c>
      <c r="L43" s="2" t="s">
        <v>48</v>
      </c>
    </row>
    <row r="44" spans="1:12" ht="18" x14ac:dyDescent="0.25">
      <c r="A44" s="2" t="s">
        <v>32</v>
      </c>
      <c r="B44" s="2" t="s">
        <v>19</v>
      </c>
      <c r="C44" s="2" t="s">
        <v>33</v>
      </c>
      <c r="D44" s="2">
        <v>2566.1799999999998</v>
      </c>
      <c r="E44" s="2">
        <v>0.02</v>
      </c>
      <c r="F44" s="2">
        <v>6</v>
      </c>
      <c r="G44" s="3">
        <v>45108</v>
      </c>
      <c r="H44" s="3">
        <v>45111</v>
      </c>
      <c r="I44" s="2" t="s">
        <v>15</v>
      </c>
      <c r="J44" s="2" t="s">
        <v>16</v>
      </c>
      <c r="K44" s="2">
        <v>578.94000000000005</v>
      </c>
      <c r="L44" s="2" t="s">
        <v>34</v>
      </c>
    </row>
    <row r="45" spans="1:12" ht="18" x14ac:dyDescent="0.25">
      <c r="A45" s="2" t="s">
        <v>65</v>
      </c>
      <c r="B45" s="2" t="s">
        <v>19</v>
      </c>
      <c r="C45" s="2" t="s">
        <v>14</v>
      </c>
      <c r="D45" s="2">
        <v>1759.9</v>
      </c>
      <c r="E45" s="2">
        <v>0.26</v>
      </c>
      <c r="F45" s="2">
        <v>3</v>
      </c>
      <c r="G45" s="3">
        <v>44933</v>
      </c>
      <c r="H45" s="3">
        <v>44939</v>
      </c>
      <c r="I45" s="2" t="s">
        <v>21</v>
      </c>
      <c r="J45" s="2" t="s">
        <v>27</v>
      </c>
      <c r="K45" s="2">
        <v>178.58</v>
      </c>
      <c r="L45" s="2" t="s">
        <v>39</v>
      </c>
    </row>
    <row r="46" spans="1:12" ht="18" x14ac:dyDescent="0.25">
      <c r="A46" s="2" t="s">
        <v>62</v>
      </c>
      <c r="B46" s="2" t="s">
        <v>19</v>
      </c>
      <c r="C46" s="2" t="s">
        <v>14</v>
      </c>
      <c r="D46" s="2">
        <v>1658.02</v>
      </c>
      <c r="E46" s="2">
        <v>0.02</v>
      </c>
      <c r="F46" s="2">
        <v>5</v>
      </c>
      <c r="G46" s="3">
        <v>45356</v>
      </c>
      <c r="H46" s="3">
        <v>45357</v>
      </c>
      <c r="I46" s="2" t="s">
        <v>31</v>
      </c>
      <c r="J46" s="2" t="s">
        <v>27</v>
      </c>
      <c r="K46" s="2">
        <v>422.33</v>
      </c>
      <c r="L46" s="2" t="s">
        <v>39</v>
      </c>
    </row>
    <row r="47" spans="1:12" ht="18" x14ac:dyDescent="0.25">
      <c r="A47" s="2" t="s">
        <v>79</v>
      </c>
      <c r="B47" s="2" t="s">
        <v>19</v>
      </c>
      <c r="C47" s="2" t="s">
        <v>14</v>
      </c>
      <c r="D47" s="2">
        <v>1501.21</v>
      </c>
      <c r="E47" s="2">
        <v>0.12</v>
      </c>
      <c r="F47" s="2">
        <v>9</v>
      </c>
      <c r="G47" s="3">
        <v>45386</v>
      </c>
      <c r="H47" s="3">
        <v>45390</v>
      </c>
      <c r="I47" s="2" t="s">
        <v>15</v>
      </c>
      <c r="J47" s="2" t="s">
        <v>22</v>
      </c>
      <c r="K47" s="2">
        <v>127.89</v>
      </c>
      <c r="L47" s="2" t="s">
        <v>17</v>
      </c>
    </row>
    <row r="48" spans="1:12" ht="18" x14ac:dyDescent="0.25">
      <c r="A48" s="2" t="s">
        <v>77</v>
      </c>
      <c r="B48" s="2" t="s">
        <v>19</v>
      </c>
      <c r="C48" s="2" t="s">
        <v>26</v>
      </c>
      <c r="D48" s="2">
        <v>1171.48</v>
      </c>
      <c r="E48" s="2">
        <v>0.28000000000000003</v>
      </c>
      <c r="F48" s="2">
        <v>9</v>
      </c>
      <c r="G48" s="3">
        <v>45063</v>
      </c>
      <c r="H48" s="3">
        <v>45065</v>
      </c>
      <c r="I48" s="2" t="s">
        <v>21</v>
      </c>
      <c r="J48" s="2" t="s">
        <v>22</v>
      </c>
      <c r="K48" s="2">
        <v>129.80000000000001</v>
      </c>
      <c r="L48" s="2" t="s">
        <v>48</v>
      </c>
    </row>
    <row r="49" spans="1:12" ht="18" x14ac:dyDescent="0.25">
      <c r="A49" s="2" t="s">
        <v>76</v>
      </c>
      <c r="B49" s="2" t="s">
        <v>19</v>
      </c>
      <c r="C49" s="2" t="s">
        <v>14</v>
      </c>
      <c r="D49" s="2">
        <v>1097.4100000000001</v>
      </c>
      <c r="E49" s="2">
        <v>0.28999999999999998</v>
      </c>
      <c r="F49" s="2">
        <v>9</v>
      </c>
      <c r="G49" s="3">
        <v>45472</v>
      </c>
      <c r="H49" s="3">
        <v>45475</v>
      </c>
      <c r="I49" s="2" t="s">
        <v>15</v>
      </c>
      <c r="J49" s="2" t="s">
        <v>27</v>
      </c>
      <c r="K49" s="2">
        <v>235.05</v>
      </c>
      <c r="L49" s="2" t="s">
        <v>34</v>
      </c>
    </row>
    <row r="50" spans="1:12" ht="18" x14ac:dyDescent="0.25">
      <c r="A50" s="2" t="s">
        <v>61</v>
      </c>
      <c r="B50" s="2" t="s">
        <v>19</v>
      </c>
      <c r="C50" s="2" t="s">
        <v>26</v>
      </c>
      <c r="D50" s="2">
        <v>468.13</v>
      </c>
      <c r="E50" s="2">
        <v>0.17</v>
      </c>
      <c r="F50" s="2">
        <v>2</v>
      </c>
      <c r="G50" s="3">
        <v>45255</v>
      </c>
      <c r="H50" s="3">
        <v>45261</v>
      </c>
      <c r="I50" s="2" t="s">
        <v>15</v>
      </c>
      <c r="J50" s="2" t="s">
        <v>16</v>
      </c>
      <c r="K50" s="2">
        <v>43.58</v>
      </c>
      <c r="L50" s="2" t="s">
        <v>23</v>
      </c>
    </row>
    <row r="51" spans="1:12" ht="18" x14ac:dyDescent="0.25">
      <c r="A51" s="2" t="s">
        <v>15379</v>
      </c>
      <c r="B51" s="2">
        <f>SUBTOTAL(103,Table4[region])</f>
        <v>49</v>
      </c>
      <c r="C51" s="2"/>
      <c r="D51" s="2">
        <f>SUBTOTAL(109,Table4[sales])</f>
        <v>131757.07999999999</v>
      </c>
      <c r="E51" s="2"/>
      <c r="F51" s="2">
        <f>SUBTOTAL(109,Table4[quantity])</f>
        <v>236</v>
      </c>
      <c r="G51" s="2"/>
      <c r="H51" s="2"/>
      <c r="I51" s="2"/>
      <c r="J51" s="2"/>
      <c r="K51" s="2">
        <f>SUBTOTAL(109,Table4[profit])</f>
        <v>24047.240000000005</v>
      </c>
      <c r="L51" s="2">
        <f>SUBTOTAL(103,Table4[city])</f>
        <v>49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68D2-10CF-42DF-94AC-558DD60B756F}">
  <dimension ref="A1:N13"/>
  <sheetViews>
    <sheetView workbookViewId="0">
      <selection activeCell="S21" sqref="S21"/>
    </sheetView>
  </sheetViews>
  <sheetFormatPr defaultRowHeight="15" x14ac:dyDescent="0.25"/>
  <cols>
    <col min="1" max="1" width="18.140625" customWidth="1"/>
    <col min="2" max="2" width="19" customWidth="1"/>
    <col min="3" max="3" width="13.85546875" customWidth="1"/>
    <col min="4" max="4" width="15.42578125" customWidth="1"/>
    <col min="5" max="5" width="13.7109375" customWidth="1"/>
    <col min="6" max="6" width="12.140625" customWidth="1"/>
    <col min="7" max="7" width="14.5703125" customWidth="1"/>
    <col min="8" max="8" width="12.5703125" customWidth="1"/>
    <col min="9" max="9" width="11" customWidth="1"/>
    <col min="10" max="10" width="14.85546875" customWidth="1"/>
    <col min="11" max="11" width="13.85546875" customWidth="1"/>
    <col min="12" max="12" width="11.42578125" customWidth="1"/>
    <col min="13" max="13" width="15.5703125" customWidth="1"/>
    <col min="14" max="14" width="15.42578125" customWidth="1"/>
  </cols>
  <sheetData>
    <row r="1" spans="1:14" ht="21" x14ac:dyDescent="0.35">
      <c r="A1" s="9" t="s">
        <v>15380</v>
      </c>
      <c r="B1" s="8"/>
      <c r="D1" s="12" t="s">
        <v>15382</v>
      </c>
      <c r="E1" s="15"/>
      <c r="G1" s="13" t="s">
        <v>15384</v>
      </c>
      <c r="H1" s="14"/>
      <c r="J1" s="12" t="s">
        <v>15385</v>
      </c>
      <c r="K1" s="15"/>
      <c r="M1" s="10" t="s">
        <v>15387</v>
      </c>
      <c r="N1" s="11"/>
    </row>
    <row r="2" spans="1:14" ht="18.75" x14ac:dyDescent="0.3">
      <c r="A2" s="7" t="s">
        <v>1</v>
      </c>
      <c r="B2" s="7" t="s">
        <v>15381</v>
      </c>
      <c r="D2" s="7" t="s">
        <v>1</v>
      </c>
      <c r="E2" s="7" t="s">
        <v>15378</v>
      </c>
      <c r="G2" s="7" t="s">
        <v>1</v>
      </c>
      <c r="H2" s="7" t="s">
        <v>15383</v>
      </c>
      <c r="J2" s="7" t="s">
        <v>1</v>
      </c>
      <c r="K2" s="7" t="s">
        <v>15386</v>
      </c>
      <c r="M2" s="7" t="s">
        <v>1</v>
      </c>
      <c r="N2" s="7" t="s">
        <v>15388</v>
      </c>
    </row>
    <row r="3" spans="1:14" ht="18.75" x14ac:dyDescent="0.3">
      <c r="A3" s="7" t="s">
        <v>13</v>
      </c>
      <c r="B3" s="7">
        <v>96621.959999999992</v>
      </c>
      <c r="D3" s="7" t="s">
        <v>13</v>
      </c>
      <c r="E3" s="7">
        <v>37</v>
      </c>
      <c r="G3" s="7" t="s">
        <v>13</v>
      </c>
      <c r="H3" s="7">
        <v>2611.4043243243241</v>
      </c>
      <c r="J3" s="7" t="s">
        <v>13</v>
      </c>
      <c r="K3" s="7">
        <v>4997.47</v>
      </c>
      <c r="M3" s="7" t="s">
        <v>13</v>
      </c>
      <c r="N3" s="7">
        <v>307.52999999999997</v>
      </c>
    </row>
    <row r="4" spans="1:14" ht="18.75" x14ac:dyDescent="0.3">
      <c r="A4" s="7" t="s">
        <v>25</v>
      </c>
      <c r="B4" s="7">
        <v>95070.6</v>
      </c>
      <c r="D4" s="7" t="s">
        <v>25</v>
      </c>
      <c r="E4" s="7">
        <v>37</v>
      </c>
      <c r="G4" s="7" t="s">
        <v>25</v>
      </c>
      <c r="H4" s="7">
        <v>2569.475675675676</v>
      </c>
      <c r="J4" s="7" t="s">
        <v>25</v>
      </c>
      <c r="K4" s="7">
        <v>4890.63</v>
      </c>
      <c r="M4" s="7" t="s">
        <v>25</v>
      </c>
      <c r="N4" s="7">
        <v>176.35</v>
      </c>
    </row>
    <row r="5" spans="1:14" ht="18.75" x14ac:dyDescent="0.3">
      <c r="A5" s="7" t="s">
        <v>41</v>
      </c>
      <c r="B5" s="7">
        <v>119316.55000000002</v>
      </c>
      <c r="D5" s="7" t="s">
        <v>41</v>
      </c>
      <c r="E5" s="7">
        <v>37</v>
      </c>
      <c r="G5" s="7" t="s">
        <v>41</v>
      </c>
      <c r="H5" s="7">
        <v>3224.7716216216222</v>
      </c>
      <c r="J5" s="7" t="s">
        <v>41</v>
      </c>
      <c r="K5" s="7">
        <v>4920.82</v>
      </c>
      <c r="M5" s="7" t="s">
        <v>41</v>
      </c>
      <c r="N5" s="7">
        <v>268.23</v>
      </c>
    </row>
    <row r="6" spans="1:14" ht="18.75" x14ac:dyDescent="0.3">
      <c r="A6" s="7" t="s">
        <v>19</v>
      </c>
      <c r="B6" s="7">
        <v>108099.95999999998</v>
      </c>
      <c r="D6" s="7" t="s">
        <v>19</v>
      </c>
      <c r="E6" s="7">
        <v>37</v>
      </c>
      <c r="G6" s="7" t="s">
        <v>19</v>
      </c>
      <c r="H6" s="7">
        <v>2921.6205405405399</v>
      </c>
      <c r="J6" s="7" t="s">
        <v>19</v>
      </c>
      <c r="K6" s="7">
        <v>4996.1899999999996</v>
      </c>
      <c r="M6" s="7" t="s">
        <v>19</v>
      </c>
      <c r="N6" s="7">
        <v>177.03</v>
      </c>
    </row>
    <row r="8" spans="1:14" ht="21" x14ac:dyDescent="0.35">
      <c r="A8" s="9" t="s">
        <v>15389</v>
      </c>
      <c r="B8" s="11"/>
      <c r="D8" s="12" t="s">
        <v>15382</v>
      </c>
      <c r="E8" s="15"/>
      <c r="G8" s="13" t="s">
        <v>15391</v>
      </c>
      <c r="H8" s="14"/>
      <c r="J8" s="12" t="s">
        <v>15392</v>
      </c>
      <c r="K8" s="15"/>
      <c r="M8" s="10" t="s">
        <v>15393</v>
      </c>
      <c r="N8" s="11"/>
    </row>
    <row r="9" spans="1:14" ht="18.75" x14ac:dyDescent="0.3">
      <c r="A9" s="7" t="s">
        <v>1</v>
      </c>
      <c r="B9" s="7" t="s">
        <v>15390</v>
      </c>
      <c r="D9" s="7" t="s">
        <v>1</v>
      </c>
      <c r="E9" s="7" t="s">
        <v>15378</v>
      </c>
      <c r="G9" s="7" t="s">
        <v>1</v>
      </c>
      <c r="H9" s="7" t="s">
        <v>15383</v>
      </c>
      <c r="J9" s="7" t="s">
        <v>1</v>
      </c>
      <c r="K9" s="7" t="s">
        <v>15386</v>
      </c>
      <c r="L9" s="7"/>
      <c r="M9" s="7" t="s">
        <v>1</v>
      </c>
      <c r="N9" s="7" t="s">
        <v>15388</v>
      </c>
    </row>
    <row r="10" spans="1:14" ht="18.75" x14ac:dyDescent="0.3">
      <c r="A10" s="7" t="s">
        <v>13</v>
      </c>
      <c r="B10" s="7">
        <v>17596.560000000001</v>
      </c>
      <c r="D10" s="7" t="s">
        <v>13</v>
      </c>
      <c r="E10" s="7">
        <v>37</v>
      </c>
      <c r="G10" s="7" t="s">
        <v>13</v>
      </c>
      <c r="H10" s="7">
        <v>475.58270270270276</v>
      </c>
      <c r="J10" s="7" t="s">
        <v>13</v>
      </c>
      <c r="K10" s="7">
        <v>1320.22</v>
      </c>
      <c r="L10" s="7"/>
      <c r="M10" s="7" t="s">
        <v>13</v>
      </c>
      <c r="N10" s="7">
        <v>54.58</v>
      </c>
    </row>
    <row r="11" spans="1:14" ht="18.75" x14ac:dyDescent="0.3">
      <c r="A11" s="7" t="s">
        <v>25</v>
      </c>
      <c r="B11" s="7">
        <v>16703.939999999999</v>
      </c>
      <c r="D11" s="7" t="s">
        <v>25</v>
      </c>
      <c r="E11" s="7">
        <v>37</v>
      </c>
      <c r="G11" s="7" t="s">
        <v>25</v>
      </c>
      <c r="H11" s="7">
        <v>451.45783783783781</v>
      </c>
      <c r="J11" s="7" t="s">
        <v>25</v>
      </c>
      <c r="K11" s="7">
        <v>1229.3</v>
      </c>
      <c r="L11" s="7"/>
      <c r="M11" s="7" t="s">
        <v>25</v>
      </c>
      <c r="N11" s="7">
        <v>36.86</v>
      </c>
    </row>
    <row r="12" spans="1:14" ht="18.75" x14ac:dyDescent="0.3">
      <c r="A12" s="7" t="s">
        <v>41</v>
      </c>
      <c r="B12" s="7">
        <v>22821.590000000004</v>
      </c>
      <c r="D12" s="7" t="s">
        <v>41</v>
      </c>
      <c r="E12" s="7">
        <v>37</v>
      </c>
      <c r="G12" s="7" t="s">
        <v>41</v>
      </c>
      <c r="H12" s="7">
        <v>616.79972972972985</v>
      </c>
      <c r="J12" s="7" t="s">
        <v>41</v>
      </c>
      <c r="K12" s="7">
        <v>1139.21</v>
      </c>
      <c r="L12" s="7"/>
      <c r="M12" s="7" t="s">
        <v>41</v>
      </c>
      <c r="N12" s="7">
        <v>48.54</v>
      </c>
    </row>
    <row r="13" spans="1:14" ht="18.75" x14ac:dyDescent="0.3">
      <c r="A13" s="7" t="s">
        <v>19</v>
      </c>
      <c r="B13" s="7">
        <v>20428.460000000006</v>
      </c>
      <c r="D13" s="7" t="s">
        <v>19</v>
      </c>
      <c r="E13" s="7">
        <v>37</v>
      </c>
      <c r="G13" s="7" t="s">
        <v>19</v>
      </c>
      <c r="H13" s="7">
        <v>552.12054054054067</v>
      </c>
      <c r="J13" s="7" t="s">
        <v>19</v>
      </c>
      <c r="K13" s="7">
        <v>1440.78</v>
      </c>
      <c r="L13" s="7"/>
      <c r="M13" s="7" t="s">
        <v>19</v>
      </c>
      <c r="N13" s="7">
        <v>17.88</v>
      </c>
    </row>
  </sheetData>
  <dataConsolidate function="min">
    <dataRefs count="4">
      <dataRef ref="D1:E38" sheet="East"/>
      <dataRef ref="D1:E38" sheet="North"/>
      <dataRef ref="D1:E38" sheet="South"/>
      <dataRef ref="D1:E38" sheet="West"/>
    </dataRefs>
  </dataConsolidate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Sheet1</vt:lpstr>
      <vt:lpstr>East</vt:lpstr>
      <vt:lpstr>West</vt:lpstr>
      <vt:lpstr>North</vt:lpstr>
      <vt:lpstr>South</vt:lpstr>
      <vt:lpstr>Table</vt:lpstr>
      <vt:lpstr>Consolidate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Karan Jagtap</cp:lastModifiedBy>
  <dcterms:created xsi:type="dcterms:W3CDTF">2026-04-18T06:02:34Z</dcterms:created>
  <dcterms:modified xsi:type="dcterms:W3CDTF">2026-06-11T07:31:07Z</dcterms:modified>
</cp:coreProperties>
</file>