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175b1c18ba18583a/Desktop/"/>
    </mc:Choice>
  </mc:AlternateContent>
  <xr:revisionPtr revIDLastSave="0" documentId="8_{1D83030A-7FB9-43EA-9625-06D2FA1A41D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K9" i="1"/>
  <c r="J9" i="1"/>
  <c r="I9" i="1"/>
  <c r="F7" i="1"/>
  <c r="F8" i="1" s="1"/>
  <c r="E16" i="1"/>
  <c r="E17" i="1"/>
  <c r="E18" i="1"/>
  <c r="E15" i="1"/>
  <c r="D26" i="1"/>
  <c r="J19" i="1" s="1"/>
  <c r="C26" i="1"/>
  <c r="H19" i="1" s="1"/>
  <c r="E19" i="1" l="1"/>
  <c r="J20" i="1" s="1"/>
  <c r="C8" i="1"/>
  <c r="C9" i="1"/>
  <c r="J17" i="1" s="1"/>
  <c r="J18" i="1"/>
  <c r="H18" i="1"/>
  <c r="J21" i="1" l="1"/>
  <c r="H20" i="1"/>
  <c r="H17" i="1"/>
  <c r="H21" i="1" s="1"/>
  <c r="G25" i="1" s="1"/>
</calcChain>
</file>

<file path=xl/sharedStrings.xml><?xml version="1.0" encoding="utf-8"?>
<sst xmlns="http://schemas.openxmlformats.org/spreadsheetml/2006/main" count="47" uniqueCount="41">
  <si>
    <t>Expressed as a number</t>
  </si>
  <si>
    <t>Stage value</t>
  </si>
  <si>
    <t>Leverage</t>
  </si>
  <si>
    <t>values</t>
  </si>
  <si>
    <t>Score differential</t>
  </si>
  <si>
    <t xml:space="preserve">score   </t>
  </si>
  <si>
    <t>Number of Tiles with Players</t>
  </si>
  <si>
    <t>Number of Tiles on a Board</t>
  </si>
  <si>
    <t>Number of Tiles in a Bag</t>
  </si>
  <si>
    <t>Sum (must add to 100)</t>
  </si>
  <si>
    <t>Metric</t>
  </si>
  <si>
    <t>Double Word Square Remaining</t>
  </si>
  <si>
    <t>Triple Word Square Remaining</t>
  </si>
  <si>
    <t>Total DW &amp; TR Tiles in Start of Game</t>
  </si>
  <si>
    <t>Luck</t>
  </si>
  <si>
    <t>Total Score</t>
  </si>
  <si>
    <t>In Game Score</t>
  </si>
  <si>
    <t>In Game Status</t>
  </si>
  <si>
    <t>Z (10)</t>
  </si>
  <si>
    <t>J (8)</t>
  </si>
  <si>
    <t>X (8)</t>
  </si>
  <si>
    <t>Q (10)</t>
  </si>
  <si>
    <t>Sum of Luck Score (Metric)</t>
  </si>
  <si>
    <t>Stage</t>
  </si>
  <si>
    <t>Differential</t>
  </si>
  <si>
    <t>Current</t>
  </si>
  <si>
    <t>Probablity</t>
  </si>
  <si>
    <t>Score at the start</t>
  </si>
  <si>
    <t>Score at the middle</t>
  </si>
  <si>
    <t>Winning score at end game</t>
  </si>
  <si>
    <t>Losing score at end game</t>
  </si>
  <si>
    <t>Player 1</t>
  </si>
  <si>
    <t>Player 2</t>
  </si>
  <si>
    <t>Board Evalution</t>
  </si>
  <si>
    <t>Player one</t>
  </si>
  <si>
    <t>Player two</t>
  </si>
  <si>
    <t>Score Differential</t>
  </si>
  <si>
    <t>Board Eval Score</t>
  </si>
  <si>
    <t>Sum of both Players Scores</t>
  </si>
  <si>
    <t xml:space="preserve">Minimum 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</si>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</sst>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6"/>
      <color rgb="FF000000"/>
      <name val="Aptos Narrow"/>
      <scheme val="minor"/>
    </font>
    <font>
      <b/>
      <sz val="16"/>
      <color rgb="FF000000"/>
      <name val="Aptos Narrow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color rgb="FF000000"/>
      <name val="Aptos Narrow"/>
      <family val="2"/>
      <scheme val="minor"/>
    </font>
    <font>
      <b/>
      <sz val="16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4" xfId="0" applyFill="1" applyBorder="1"/>
    <xf numFmtId="0" fontId="0" fillId="4" borderId="4" xfId="0" applyFill="1" applyBorder="1"/>
    <xf numFmtId="0" fontId="0" fillId="4" borderId="5" xfId="0" applyFill="1" applyBorder="1"/>
    <xf numFmtId="0" fontId="5" fillId="2" borderId="1" xfId="0" applyFont="1" applyFill="1" applyBorder="1"/>
    <xf numFmtId="0" fontId="5" fillId="4" borderId="4" xfId="0" applyFont="1" applyFill="1" applyBorder="1"/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7" fillId="4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3" fillId="4" borderId="4" xfId="0" applyFont="1" applyFill="1" applyBorder="1"/>
    <xf numFmtId="0" fontId="4" fillId="4" borderId="6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/>
    <xf numFmtId="0" fontId="4" fillId="3" borderId="7" xfId="0" applyFont="1" applyFill="1" applyBorder="1"/>
    <xf numFmtId="0" fontId="4" fillId="3" borderId="4" xfId="0" applyFont="1" applyFill="1" applyBorder="1"/>
    <xf numFmtId="0" fontId="5" fillId="3" borderId="1" xfId="0" applyFont="1" applyFill="1" applyBorder="1"/>
    <xf numFmtId="0" fontId="7" fillId="3" borderId="1" xfId="0" applyFont="1" applyFill="1" applyBorder="1" applyAlignment="1">
      <alignment horizontal="center"/>
    </xf>
    <xf numFmtId="0" fontId="5" fillId="3" borderId="4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5" fillId="4" borderId="2" xfId="0" applyFont="1" applyFill="1" applyBorder="1"/>
    <xf numFmtId="9" fontId="7" fillId="4" borderId="2" xfId="0" applyNumberFormat="1" applyFont="1" applyFill="1" applyBorder="1" applyAlignment="1">
      <alignment horizontal="center"/>
    </xf>
    <xf numFmtId="0" fontId="5" fillId="2" borderId="2" xfId="0" applyFont="1" applyFill="1" applyBorder="1"/>
    <xf numFmtId="0" fontId="8" fillId="4" borderId="2" xfId="0" applyFont="1" applyFill="1" applyBorder="1"/>
    <xf numFmtId="0" fontId="0" fillId="4" borderId="1" xfId="0" applyFill="1" applyBorder="1"/>
    <xf numFmtId="0" fontId="4" fillId="4" borderId="9" xfId="0" applyFont="1" applyFill="1" applyBorder="1"/>
    <xf numFmtId="0" fontId="4" fillId="4" borderId="1" xfId="0" applyFont="1" applyFill="1" applyBorder="1"/>
    <xf numFmtId="0" fontId="4" fillId="4" borderId="10" xfId="0" applyFont="1" applyFill="1" applyBorder="1"/>
    <xf numFmtId="0" fontId="0" fillId="2" borderId="0" xfId="0" applyFill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2" borderId="4" xfId="0" applyFont="1" applyFill="1" applyBorder="1"/>
    <xf numFmtId="0" fontId="6" fillId="0" borderId="4" xfId="0" applyFont="1" applyBorder="1"/>
    <xf numFmtId="0" fontId="6" fillId="2" borderId="1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29"/>
  <sheetViews>
    <sheetView tabSelected="1" zoomScale="55" zoomScaleNormal="55" workbookViewId="0">
      <selection activeCell="L26" sqref="L26"/>
    </sheetView>
  </sheetViews>
  <sheetFormatPr defaultRowHeight="14.5" x14ac:dyDescent="0.35"/>
  <cols>
    <col min="2" max="2" width="33.08984375" bestFit="1" customWidth="1"/>
    <col min="3" max="3" width="34.26953125" customWidth="1"/>
    <col min="4" max="4" width="26.7265625" customWidth="1"/>
    <col min="5" max="5" width="39.453125" bestFit="1" customWidth="1"/>
    <col min="6" max="6" width="42.1796875" bestFit="1" customWidth="1"/>
    <col min="7" max="7" width="23.26953125" bestFit="1" customWidth="1"/>
    <col min="8" max="8" width="16.453125" customWidth="1"/>
    <col min="9" max="9" width="19.81640625" bestFit="1" customWidth="1"/>
    <col min="10" max="10" width="22.453125" bestFit="1" customWidth="1"/>
    <col min="11" max="11" width="31" bestFit="1" customWidth="1"/>
    <col min="12" max="12" width="28.81640625" bestFit="1" customWidth="1"/>
    <col min="13" max="13" width="26" bestFit="1" customWidth="1"/>
    <col min="14" max="14" width="24" bestFit="1" customWidth="1"/>
    <col min="22" max="22" width="31.26953125" bestFit="1" customWidth="1"/>
  </cols>
  <sheetData>
    <row r="1" spans="2:17" x14ac:dyDescent="0.35">
      <c r="C1" s="1"/>
    </row>
    <row r="2" spans="2:17" x14ac:dyDescent="0.35">
      <c r="C2" s="1"/>
    </row>
    <row r="3" spans="2:17" ht="21" customHeight="1" x14ac:dyDescent="0.35">
      <c r="B3" s="47" t="s">
        <v>0</v>
      </c>
      <c r="C3" s="48" t="s">
        <v>1</v>
      </c>
      <c r="E3" s="49" t="s">
        <v>2</v>
      </c>
      <c r="F3" s="49" t="s">
        <v>3</v>
      </c>
      <c r="H3" s="4"/>
      <c r="I3" s="18" t="s">
        <v>27</v>
      </c>
      <c r="J3" s="19" t="s">
        <v>28</v>
      </c>
      <c r="K3" s="19" t="s">
        <v>29</v>
      </c>
      <c r="L3" s="19" t="s">
        <v>30</v>
      </c>
    </row>
    <row r="4" spans="2:17" ht="21" customHeight="1" x14ac:dyDescent="0.45">
      <c r="B4" s="47"/>
      <c r="C4" s="48"/>
      <c r="E4" s="50"/>
      <c r="F4" s="50"/>
      <c r="H4" s="21" t="s">
        <v>23</v>
      </c>
      <c r="I4" s="3">
        <v>72</v>
      </c>
      <c r="J4" s="3">
        <v>5</v>
      </c>
      <c r="K4" s="3">
        <v>-70</v>
      </c>
      <c r="L4" s="3">
        <v>-70</v>
      </c>
    </row>
    <row r="5" spans="2:17" ht="21" x14ac:dyDescent="0.5">
      <c r="B5" s="25" t="s">
        <v>7</v>
      </c>
      <c r="C5" s="26">
        <v>30</v>
      </c>
      <c r="E5" s="23" t="s">
        <v>11</v>
      </c>
      <c r="F5" s="24">
        <v>14</v>
      </c>
      <c r="H5" s="20" t="s">
        <v>2</v>
      </c>
      <c r="I5" s="4">
        <v>1</v>
      </c>
      <c r="J5" s="4">
        <v>0.6</v>
      </c>
      <c r="K5" s="4">
        <v>0.1</v>
      </c>
      <c r="L5" s="5">
        <v>0.1</v>
      </c>
    </row>
    <row r="6" spans="2:17" ht="21" x14ac:dyDescent="0.5">
      <c r="B6" s="7" t="s">
        <v>6</v>
      </c>
      <c r="C6" s="8">
        <v>14</v>
      </c>
      <c r="E6" s="9" t="s">
        <v>12</v>
      </c>
      <c r="F6" s="10">
        <v>7</v>
      </c>
      <c r="H6" s="22" t="s">
        <v>24</v>
      </c>
      <c r="I6" s="3">
        <v>110</v>
      </c>
      <c r="J6" s="3">
        <v>-10</v>
      </c>
      <c r="K6" s="3">
        <v>20</v>
      </c>
      <c r="L6" s="3">
        <v>-20</v>
      </c>
    </row>
    <row r="7" spans="2:17" ht="21" x14ac:dyDescent="0.5">
      <c r="B7" s="25" t="s">
        <v>8</v>
      </c>
      <c r="C7" s="26">
        <v>56</v>
      </c>
      <c r="E7" s="23" t="s">
        <v>13</v>
      </c>
      <c r="F7" s="24">
        <f>24</f>
        <v>24</v>
      </c>
      <c r="H7" s="20" t="s">
        <v>14</v>
      </c>
      <c r="I7" s="4">
        <v>36</v>
      </c>
      <c r="J7" s="4">
        <v>20</v>
      </c>
      <c r="K7" s="4">
        <v>0</v>
      </c>
      <c r="L7" s="4">
        <v>0</v>
      </c>
    </row>
    <row r="8" spans="2:17" ht="21" x14ac:dyDescent="0.5">
      <c r="B8" s="7" t="s">
        <v>9</v>
      </c>
      <c r="C8" s="8">
        <f>SUM(C5:C7)</f>
        <v>100</v>
      </c>
      <c r="E8" s="27" t="s">
        <v>10</v>
      </c>
      <c r="F8" s="28">
        <f>(F5+F6)/F7</f>
        <v>0.875</v>
      </c>
      <c r="H8" s="22" t="s">
        <v>25</v>
      </c>
      <c r="I8" s="3">
        <v>146</v>
      </c>
      <c r="J8" s="3">
        <v>-27</v>
      </c>
      <c r="K8" s="3">
        <v>13</v>
      </c>
      <c r="L8" s="3">
        <v>-27</v>
      </c>
    </row>
    <row r="9" spans="2:17" ht="18.5" x14ac:dyDescent="0.45">
      <c r="B9" s="25" t="s">
        <v>10</v>
      </c>
      <c r="C9" s="26">
        <f>C7-(C6+C5)</f>
        <v>12</v>
      </c>
      <c r="E9" s="3"/>
      <c r="F9" s="3"/>
      <c r="H9" s="20" t="s">
        <v>26</v>
      </c>
      <c r="I9" s="4">
        <f>(I8-I26)/(J26-I26)</f>
        <v>0.64600000000000002</v>
      </c>
      <c r="J9" s="4">
        <f>(J8-I26)/(J26-I26)</f>
        <v>0.47299999999999998</v>
      </c>
      <c r="K9" s="4">
        <f>(K8-I26)/(J26-I26)</f>
        <v>0.51300000000000001</v>
      </c>
      <c r="L9" s="4">
        <f>(L8-I26)/(J26-I26)</f>
        <v>0.47299999999999998</v>
      </c>
    </row>
    <row r="10" spans="2:17" x14ac:dyDescent="0.35">
      <c r="Q10" s="2"/>
    </row>
    <row r="11" spans="2:17" x14ac:dyDescent="0.35">
      <c r="Q11" s="2"/>
    </row>
    <row r="14" spans="2:17" ht="21" x14ac:dyDescent="0.35">
      <c r="B14" s="11" t="s">
        <v>14</v>
      </c>
      <c r="C14" s="12" t="s">
        <v>16</v>
      </c>
      <c r="D14" s="12" t="s">
        <v>17</v>
      </c>
      <c r="E14" s="12" t="s">
        <v>15</v>
      </c>
      <c r="G14" s="53" t="s">
        <v>33</v>
      </c>
      <c r="H14" s="54"/>
      <c r="I14" s="54"/>
      <c r="J14" s="54"/>
      <c r="K14" s="54"/>
    </row>
    <row r="15" spans="2:17" ht="21" customHeight="1" x14ac:dyDescent="0.35">
      <c r="B15" s="13" t="s">
        <v>18</v>
      </c>
      <c r="C15" s="14">
        <v>10</v>
      </c>
      <c r="D15" s="14">
        <v>1</v>
      </c>
      <c r="E15" s="14">
        <f>C15*D15</f>
        <v>10</v>
      </c>
      <c r="G15" s="55"/>
      <c r="H15" s="54"/>
      <c r="I15" s="54"/>
      <c r="J15" s="54"/>
      <c r="K15" s="54"/>
    </row>
    <row r="16" spans="2:17" ht="21" x14ac:dyDescent="0.45">
      <c r="B16" s="13" t="s">
        <v>19</v>
      </c>
      <c r="C16" s="14">
        <v>8</v>
      </c>
      <c r="D16" s="14">
        <v>0</v>
      </c>
      <c r="E16" s="14">
        <f t="shared" ref="E16:E18" si="0">C16*D16</f>
        <v>0</v>
      </c>
      <c r="G16" s="34"/>
      <c r="H16" s="44" t="s">
        <v>34</v>
      </c>
      <c r="I16" s="45"/>
      <c r="J16" s="46" t="s">
        <v>35</v>
      </c>
      <c r="K16" s="45"/>
    </row>
    <row r="17" spans="2:23" ht="18.5" customHeight="1" x14ac:dyDescent="0.45">
      <c r="B17" s="13" t="s">
        <v>20</v>
      </c>
      <c r="C17" s="14">
        <v>8</v>
      </c>
      <c r="D17" s="14">
        <v>1</v>
      </c>
      <c r="E17" s="14">
        <f t="shared" si="0"/>
        <v>8</v>
      </c>
      <c r="G17" s="32" t="s">
        <v>23</v>
      </c>
      <c r="H17" s="39">
        <f>C9</f>
        <v>12</v>
      </c>
      <c r="I17" s="39"/>
      <c r="J17" s="39">
        <f>C9</f>
        <v>12</v>
      </c>
      <c r="K17" s="39"/>
    </row>
    <row r="18" spans="2:23" ht="18.5" x14ac:dyDescent="0.45">
      <c r="B18" s="13" t="s">
        <v>21</v>
      </c>
      <c r="C18" s="14">
        <v>10</v>
      </c>
      <c r="D18" s="14">
        <v>1</v>
      </c>
      <c r="E18" s="14">
        <f t="shared" si="0"/>
        <v>10</v>
      </c>
      <c r="G18" s="33" t="s">
        <v>2</v>
      </c>
      <c r="H18" s="56">
        <f>F8</f>
        <v>0.875</v>
      </c>
      <c r="I18" s="56"/>
      <c r="J18" s="56">
        <f>F8</f>
        <v>0.875</v>
      </c>
      <c r="K18" s="56"/>
    </row>
    <row r="19" spans="2:23" ht="18.5" x14ac:dyDescent="0.45">
      <c r="B19" s="13" t="s">
        <v>22</v>
      </c>
      <c r="C19" s="15"/>
      <c r="D19" s="16"/>
      <c r="E19" s="14">
        <f>SUM(E15:E18)</f>
        <v>28</v>
      </c>
      <c r="G19" s="33" t="s">
        <v>36</v>
      </c>
      <c r="H19" s="39">
        <f>C26</f>
        <v>7</v>
      </c>
      <c r="I19" s="39"/>
      <c r="J19" s="39">
        <f>D26</f>
        <v>-7</v>
      </c>
      <c r="K19" s="39"/>
    </row>
    <row r="20" spans="2:23" ht="18.5" x14ac:dyDescent="0.45">
      <c r="G20" s="33" t="s">
        <v>14</v>
      </c>
      <c r="H20" s="39">
        <f>E19</f>
        <v>28</v>
      </c>
      <c r="I20" s="39"/>
      <c r="J20" s="39">
        <f>E19</f>
        <v>28</v>
      </c>
      <c r="K20" s="39"/>
    </row>
    <row r="21" spans="2:23" ht="18.5" x14ac:dyDescent="0.45">
      <c r="G21" s="33" t="s">
        <v>37</v>
      </c>
      <c r="H21" s="51">
        <f>(H17*H18)+H19-H20</f>
        <v>-10.5</v>
      </c>
      <c r="I21" s="52"/>
      <c r="J21" s="51">
        <f>(J17*J18)+J19-J20</f>
        <v>-24.5</v>
      </c>
      <c r="K21" s="52"/>
    </row>
    <row r="23" spans="2:23" x14ac:dyDescent="0.35">
      <c r="B23" s="49" t="s">
        <v>4</v>
      </c>
      <c r="C23" s="40" t="s">
        <v>31</v>
      </c>
      <c r="D23" s="42" t="s">
        <v>32</v>
      </c>
    </row>
    <row r="24" spans="2:23" x14ac:dyDescent="0.35">
      <c r="B24" s="50"/>
      <c r="C24" s="41"/>
      <c r="D24" s="43"/>
    </row>
    <row r="25" spans="2:23" ht="21" x14ac:dyDescent="0.5">
      <c r="B25" s="30" t="s">
        <v>5</v>
      </c>
      <c r="C25" s="29">
        <v>132</v>
      </c>
      <c r="D25" s="29">
        <v>125</v>
      </c>
      <c r="F25" s="36" t="s">
        <v>38</v>
      </c>
      <c r="G25" s="37">
        <f>SUM(H21:K21)</f>
        <v>-35</v>
      </c>
      <c r="I25" s="17" t="s">
        <v>39</v>
      </c>
      <c r="J25" s="17" t="s">
        <v>40</v>
      </c>
    </row>
    <row r="26" spans="2:23" ht="18.5" x14ac:dyDescent="0.45">
      <c r="B26" s="31"/>
      <c r="C26" s="6">
        <f>C25-D25</f>
        <v>7</v>
      </c>
      <c r="D26" s="6">
        <f>D25-C25</f>
        <v>-7</v>
      </c>
      <c r="I26" s="38">
        <v>-500</v>
      </c>
      <c r="J26" s="38">
        <v>500</v>
      </c>
    </row>
    <row r="29" spans="2:23" x14ac:dyDescent="0.35">
      <c r="V29" s="35"/>
      <c r="W29" s="2"/>
    </row>
  </sheetData>
  <mergeCells count="20">
    <mergeCell ref="B23:B24"/>
    <mergeCell ref="H21:I21"/>
    <mergeCell ref="J21:K21"/>
    <mergeCell ref="G14:K15"/>
    <mergeCell ref="H18:I18"/>
    <mergeCell ref="H19:I19"/>
    <mergeCell ref="H20:I20"/>
    <mergeCell ref="J18:K18"/>
    <mergeCell ref="H16:I16"/>
    <mergeCell ref="J16:K16"/>
    <mergeCell ref="B3:B4"/>
    <mergeCell ref="C3:C4"/>
    <mergeCell ref="E3:E4"/>
    <mergeCell ref="F3:F4"/>
    <mergeCell ref="J19:K19"/>
    <mergeCell ref="J20:K20"/>
    <mergeCell ref="H17:I17"/>
    <mergeCell ref="J17:K17"/>
    <mergeCell ref="C23:C24"/>
    <mergeCell ref="D23:D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Karan Kumar</dc:creator>
  <cp:keywords/>
  <dc:description/>
  <cp:lastModifiedBy>Karan Kumar</cp:lastModifiedBy>
  <cp:revision/>
  <dcterms:created xsi:type="dcterms:W3CDTF">2024-08-30T20:07:06Z</dcterms:created>
  <dcterms:modified xsi:type="dcterms:W3CDTF">2025-07-05T20:51:06Z</dcterms:modified>
  <cp:category/>
  <cp:contentStatus/>
</cp:coreProperties>
</file>