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sgarg/Documents/MSc Statistics/STAT0034/Project/git/stat0034/out/diagnostics/"/>
    </mc:Choice>
  </mc:AlternateContent>
  <xr:revisionPtr revIDLastSave="0" documentId="13_ncr:1_{1FCD1984-56ED-7141-B64C-DF84A4DA4304}" xr6:coauthVersionLast="47" xr6:coauthVersionMax="47" xr10:uidLastSave="{00000000-0000-0000-0000-000000000000}"/>
  <bookViews>
    <workbookView xWindow="0" yWindow="500" windowWidth="28800" windowHeight="15000" activeTab="1" xr2:uid="{62DB7FBE-9691-8942-86C7-BBD2768C0093}"/>
  </bookViews>
  <sheets>
    <sheet name="summary-tables" sheetId="1" r:id="rId1"/>
    <sheet name="time-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8" i="2"/>
  <c r="D5" i="2"/>
  <c r="E6" i="2"/>
  <c r="E7" i="2"/>
  <c r="E8" i="2"/>
  <c r="E5" i="2"/>
  <c r="C7" i="2"/>
  <c r="D7" i="2" s="1"/>
  <c r="I61" i="1"/>
  <c r="I62" i="1"/>
  <c r="I63" i="1"/>
  <c r="I64" i="1"/>
  <c r="I45" i="1"/>
  <c r="I46" i="1"/>
  <c r="I47" i="1"/>
  <c r="I48" i="1"/>
  <c r="B61" i="1"/>
  <c r="B62" i="1"/>
  <c r="B63" i="1"/>
  <c r="B64" i="1"/>
  <c r="B29" i="1"/>
  <c r="B30" i="1"/>
  <c r="B31" i="1"/>
  <c r="B32" i="1"/>
  <c r="I54" i="1"/>
  <c r="I55" i="1"/>
  <c r="I56" i="1"/>
  <c r="I57" i="1"/>
  <c r="I58" i="1"/>
  <c r="I59" i="1"/>
  <c r="I60" i="1"/>
  <c r="I53" i="1"/>
  <c r="I38" i="1"/>
  <c r="I39" i="1"/>
  <c r="I40" i="1"/>
  <c r="I41" i="1"/>
  <c r="I42" i="1"/>
  <c r="I43" i="1"/>
  <c r="I44" i="1"/>
  <c r="I37" i="1"/>
  <c r="B60" i="1"/>
  <c r="B59" i="1"/>
  <c r="B58" i="1"/>
  <c r="B57" i="1"/>
  <c r="B56" i="1"/>
  <c r="B55" i="1"/>
  <c r="B54" i="1"/>
  <c r="B53" i="1"/>
  <c r="B22" i="1"/>
  <c r="B23" i="1"/>
  <c r="B24" i="1"/>
  <c r="B25" i="1"/>
  <c r="B26" i="1"/>
  <c r="B27" i="1"/>
  <c r="B28" i="1"/>
  <c r="B21" i="1"/>
</calcChain>
</file>

<file path=xl/sharedStrings.xml><?xml version="1.0" encoding="utf-8"?>
<sst xmlns="http://schemas.openxmlformats.org/spreadsheetml/2006/main" count="221" uniqueCount="31">
  <si>
    <t>KE</t>
  </si>
  <si>
    <t>Acceptance Rate</t>
  </si>
  <si>
    <t>HMC with Fixed Step Size</t>
  </si>
  <si>
    <t>Gaussian</t>
  </si>
  <si>
    <t>Laplace</t>
  </si>
  <si>
    <t>Yes</t>
  </si>
  <si>
    <t>No</t>
  </si>
  <si>
    <t>Neck</t>
  </si>
  <si>
    <t>Mouth</t>
  </si>
  <si>
    <t>NA</t>
  </si>
  <si>
    <t>HMC with Randomised Step Size</t>
  </si>
  <si>
    <t>GIST with Fixed Step Size</t>
  </si>
  <si>
    <t>GIST with Randomised Step Size</t>
  </si>
  <si>
    <t>Tuned $\epsilon$</t>
  </si>
  <si>
    <t>Start of chain</t>
  </si>
  <si>
    <t>Divergence limit</t>
  </si>
  <si>
    <t>Tuned $\mathbb{E}(\epsilon)$</t>
  </si>
  <si>
    <t>DCAR</t>
  </si>
  <si>
    <t>Divergences</t>
  </si>
  <si>
    <t>TLR</t>
  </si>
  <si>
    <t>Trajectory Limits</t>
  </si>
  <si>
    <t>Hyperbolic</t>
  </si>
  <si>
    <t>Time Normalised Summary Statistics</t>
  </si>
  <si>
    <t>Sampler</t>
  </si>
  <si>
    <t>Normalised Sample Count</t>
  </si>
  <si>
    <t>HMC</t>
  </si>
  <si>
    <t>RHMC</t>
  </si>
  <si>
    <t>GIST</t>
  </si>
  <si>
    <t>RHMC-GIST</t>
  </si>
  <si>
    <t>Runtime (minutes)</t>
  </si>
  <si>
    <t>Samples per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</si>
</sst>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EC0F3-E69F-DB41-BC00-AAA3A2738301}">
  <dimension ref="B2:K64"/>
  <sheetViews>
    <sheetView zoomScale="130" zoomScaleNormal="130" workbookViewId="0">
      <selection activeCell="K65" sqref="K65"/>
    </sheetView>
  </sheetViews>
  <sheetFormatPr baseColWidth="10" defaultRowHeight="16" x14ac:dyDescent="0.2"/>
  <cols>
    <col min="1" max="1" width="3.83203125" customWidth="1"/>
    <col min="2" max="2" width="16.1640625" customWidth="1"/>
    <col min="3" max="3" width="9.83203125" bestFit="1" customWidth="1"/>
    <col min="4" max="4" width="22.33203125" customWidth="1"/>
    <col min="5" max="5" width="12.1640625" bestFit="1" customWidth="1"/>
    <col min="6" max="6" width="14.83203125" bestFit="1" customWidth="1"/>
    <col min="7" max="8" width="11.1640625" bestFit="1" customWidth="1"/>
  </cols>
  <sheetData>
    <row r="2" spans="2:8" x14ac:dyDescent="0.2">
      <c r="B2" s="5" t="s">
        <v>2</v>
      </c>
    </row>
    <row r="4" spans="2:8" x14ac:dyDescent="0.2">
      <c r="B4" s="1" t="s">
        <v>13</v>
      </c>
      <c r="C4" s="1" t="s">
        <v>0</v>
      </c>
      <c r="D4" s="1" t="s">
        <v>15</v>
      </c>
      <c r="E4" s="1" t="s">
        <v>14</v>
      </c>
      <c r="F4" s="1" t="s">
        <v>1</v>
      </c>
      <c r="G4" s="1" t="s">
        <v>18</v>
      </c>
      <c r="H4" s="1" t="s">
        <v>17</v>
      </c>
    </row>
    <row r="5" spans="2:8" x14ac:dyDescent="0.2">
      <c r="B5" s="2">
        <v>0.167772</v>
      </c>
      <c r="C5" s="1" t="s">
        <v>3</v>
      </c>
      <c r="D5" s="1" t="s">
        <v>5</v>
      </c>
      <c r="E5" s="1" t="s">
        <v>7</v>
      </c>
      <c r="F5" s="2">
        <v>0.76087199999999999</v>
      </c>
      <c r="G5" s="1">
        <v>176</v>
      </c>
      <c r="H5" s="1">
        <v>0</v>
      </c>
    </row>
    <row r="6" spans="2:8" x14ac:dyDescent="0.2">
      <c r="B6" s="2">
        <v>0.32768000000000003</v>
      </c>
      <c r="C6" s="1" t="s">
        <v>3</v>
      </c>
      <c r="D6" s="1" t="s">
        <v>5</v>
      </c>
      <c r="E6" s="1" t="s">
        <v>8</v>
      </c>
      <c r="F6" s="2">
        <v>0.617286</v>
      </c>
      <c r="G6" s="1">
        <v>4363</v>
      </c>
      <c r="H6" s="1">
        <v>0</v>
      </c>
    </row>
    <row r="7" spans="2:8" x14ac:dyDescent="0.2">
      <c r="B7" s="2">
        <v>0.2516582</v>
      </c>
      <c r="C7" s="1" t="s">
        <v>3</v>
      </c>
      <c r="D7" s="1" t="s">
        <v>6</v>
      </c>
      <c r="E7" s="1" t="s">
        <v>7</v>
      </c>
      <c r="F7" s="2">
        <v>0.68638399999999999</v>
      </c>
      <c r="G7" s="1">
        <v>32</v>
      </c>
      <c r="H7" s="1">
        <v>0</v>
      </c>
    </row>
    <row r="8" spans="2:8" x14ac:dyDescent="0.2">
      <c r="B8" s="2">
        <v>0.2415919</v>
      </c>
      <c r="C8" s="1" t="s">
        <v>3</v>
      </c>
      <c r="D8" s="1" t="s">
        <v>6</v>
      </c>
      <c r="E8" s="1" t="s">
        <v>8</v>
      </c>
      <c r="F8" s="2">
        <v>0.69157199999999996</v>
      </c>
      <c r="G8" s="1">
        <v>2</v>
      </c>
      <c r="H8" s="1">
        <v>0</v>
      </c>
    </row>
    <row r="9" spans="2:8" x14ac:dyDescent="0.2">
      <c r="B9" s="2">
        <v>8.5899349999999999E-2</v>
      </c>
      <c r="C9" s="1" t="s">
        <v>4</v>
      </c>
      <c r="D9" s="1" t="s">
        <v>5</v>
      </c>
      <c r="E9" s="1" t="s">
        <v>7</v>
      </c>
      <c r="F9" s="2">
        <v>0.67583400000000005</v>
      </c>
      <c r="G9" s="1">
        <v>0</v>
      </c>
      <c r="H9" s="1" t="s">
        <v>9</v>
      </c>
    </row>
    <row r="10" spans="2:8" x14ac:dyDescent="0.2">
      <c r="B10" s="2">
        <v>0.10943749999999999</v>
      </c>
      <c r="C10" s="1" t="s">
        <v>4</v>
      </c>
      <c r="D10" s="1" t="s">
        <v>5</v>
      </c>
      <c r="E10" s="1" t="s">
        <v>8</v>
      </c>
      <c r="F10" s="2">
        <v>0.61492199999999997</v>
      </c>
      <c r="G10" s="1">
        <v>0</v>
      </c>
      <c r="H10" s="1" t="s">
        <v>9</v>
      </c>
    </row>
    <row r="11" spans="2:8" x14ac:dyDescent="0.2">
      <c r="B11" s="2">
        <v>0.1073742</v>
      </c>
      <c r="C11" s="1" t="s">
        <v>4</v>
      </c>
      <c r="D11" s="1" t="s">
        <v>6</v>
      </c>
      <c r="E11" s="1" t="s">
        <v>7</v>
      </c>
      <c r="F11" s="2">
        <v>0.59750800000000004</v>
      </c>
      <c r="G11" s="1">
        <v>0</v>
      </c>
      <c r="H11" s="1" t="s">
        <v>9</v>
      </c>
    </row>
    <row r="12" spans="2:8" x14ac:dyDescent="0.2">
      <c r="B12" s="2">
        <v>8.5899349999999999E-2</v>
      </c>
      <c r="C12" s="1" t="s">
        <v>4</v>
      </c>
      <c r="D12" s="1" t="s">
        <v>6</v>
      </c>
      <c r="E12" s="1" t="s">
        <v>8</v>
      </c>
      <c r="F12" s="2">
        <v>0.68161799999999995</v>
      </c>
      <c r="G12" s="1">
        <v>0</v>
      </c>
      <c r="H12" s="1" t="s">
        <v>9</v>
      </c>
    </row>
    <row r="13" spans="2:8" x14ac:dyDescent="0.2">
      <c r="B13" s="2">
        <v>0.31457279999999999</v>
      </c>
      <c r="C13" s="1" t="s">
        <v>21</v>
      </c>
      <c r="D13" s="1" t="s">
        <v>5</v>
      </c>
      <c r="E13" s="1" t="s">
        <v>7</v>
      </c>
      <c r="F13" s="2">
        <v>0.62723399999999996</v>
      </c>
      <c r="G13" s="1">
        <v>0</v>
      </c>
      <c r="H13" s="1" t="s">
        <v>9</v>
      </c>
    </row>
    <row r="14" spans="2:8" x14ac:dyDescent="0.2">
      <c r="B14" s="2">
        <v>0.32768000000000003</v>
      </c>
      <c r="C14" s="1" t="s">
        <v>21</v>
      </c>
      <c r="D14" s="1" t="s">
        <v>5</v>
      </c>
      <c r="E14" s="1" t="s">
        <v>8</v>
      </c>
      <c r="F14" s="2">
        <v>0.64120999999999995</v>
      </c>
      <c r="G14" s="1">
        <v>0</v>
      </c>
      <c r="H14" s="1" t="s">
        <v>9</v>
      </c>
    </row>
    <row r="15" spans="2:8" x14ac:dyDescent="0.2">
      <c r="B15" s="2">
        <v>0.34789239999999999</v>
      </c>
      <c r="C15" s="1" t="s">
        <v>21</v>
      </c>
      <c r="D15" s="1" t="s">
        <v>6</v>
      </c>
      <c r="E15" s="1" t="s">
        <v>7</v>
      </c>
      <c r="F15" s="2">
        <v>0.67397399999999996</v>
      </c>
      <c r="G15" s="1">
        <v>0</v>
      </c>
      <c r="H15" s="1" t="s">
        <v>9</v>
      </c>
    </row>
    <row r="16" spans="2:8" x14ac:dyDescent="0.2">
      <c r="B16" s="2">
        <v>0.2783139</v>
      </c>
      <c r="C16" s="1" t="s">
        <v>21</v>
      </c>
      <c r="D16" s="1" t="s">
        <v>6</v>
      </c>
      <c r="E16" s="1" t="s">
        <v>8</v>
      </c>
      <c r="F16" s="2">
        <v>0.61216000000000004</v>
      </c>
      <c r="G16" s="1">
        <v>0</v>
      </c>
      <c r="H16" s="1" t="s">
        <v>9</v>
      </c>
    </row>
    <row r="17" spans="2:8" s="4" customFormat="1" x14ac:dyDescent="0.2"/>
    <row r="18" spans="2:8" x14ac:dyDescent="0.2">
      <c r="B18" s="5" t="s">
        <v>10</v>
      </c>
    </row>
    <row r="20" spans="2:8" x14ac:dyDescent="0.2">
      <c r="B20" s="1" t="s">
        <v>16</v>
      </c>
      <c r="C20" s="1" t="s">
        <v>0</v>
      </c>
      <c r="D20" s="1" t="s">
        <v>15</v>
      </c>
      <c r="E20" s="1" t="s">
        <v>14</v>
      </c>
      <c r="F20" s="1" t="s">
        <v>1</v>
      </c>
      <c r="G20" s="1" t="s">
        <v>18</v>
      </c>
      <c r="H20" s="1" t="s">
        <v>17</v>
      </c>
    </row>
    <row r="21" spans="2:8" x14ac:dyDescent="0.2">
      <c r="B21" s="2">
        <f>1/38.3376</f>
        <v>2.6084053253203121E-2</v>
      </c>
      <c r="C21" s="1" t="s">
        <v>3</v>
      </c>
      <c r="D21" s="1" t="s">
        <v>5</v>
      </c>
      <c r="E21" s="1" t="s">
        <v>7</v>
      </c>
      <c r="F21" s="2">
        <v>0.94357800000000003</v>
      </c>
      <c r="G21" s="1">
        <v>172</v>
      </c>
      <c r="H21" s="1">
        <v>0</v>
      </c>
    </row>
    <row r="22" spans="2:8" x14ac:dyDescent="0.2">
      <c r="B22" s="2">
        <f t="shared" ref="B22:B32" si="0">1/38.3376</f>
        <v>2.6084053253203121E-2</v>
      </c>
      <c r="C22" s="1" t="s">
        <v>3</v>
      </c>
      <c r="D22" s="1" t="s">
        <v>5</v>
      </c>
      <c r="E22" s="1" t="s">
        <v>8</v>
      </c>
      <c r="F22" s="2">
        <v>0.94373799999999997</v>
      </c>
      <c r="G22" s="1">
        <v>139</v>
      </c>
      <c r="H22" s="1">
        <v>0</v>
      </c>
    </row>
    <row r="23" spans="2:8" x14ac:dyDescent="0.2">
      <c r="B23" s="2">
        <f t="shared" si="0"/>
        <v>2.6084053253203121E-2</v>
      </c>
      <c r="C23" s="1" t="s">
        <v>3</v>
      </c>
      <c r="D23" s="1" t="s">
        <v>6</v>
      </c>
      <c r="E23" s="1" t="s">
        <v>7</v>
      </c>
      <c r="F23" s="2">
        <v>0.94474400000000003</v>
      </c>
      <c r="G23" s="1">
        <v>0</v>
      </c>
      <c r="H23" s="1" t="s">
        <v>9</v>
      </c>
    </row>
    <row r="24" spans="2:8" x14ac:dyDescent="0.2">
      <c r="B24" s="2">
        <f t="shared" si="0"/>
        <v>2.6084053253203121E-2</v>
      </c>
      <c r="C24" s="1" t="s">
        <v>3</v>
      </c>
      <c r="D24" s="1" t="s">
        <v>6</v>
      </c>
      <c r="E24" s="1" t="s">
        <v>8</v>
      </c>
      <c r="F24" s="2">
        <v>0.94342599999999999</v>
      </c>
      <c r="G24" s="1">
        <v>1</v>
      </c>
      <c r="H24" s="1">
        <v>0</v>
      </c>
    </row>
    <row r="25" spans="2:8" x14ac:dyDescent="0.2">
      <c r="B25" s="2">
        <f t="shared" si="0"/>
        <v>2.6084053253203121E-2</v>
      </c>
      <c r="C25" s="1" t="s">
        <v>4</v>
      </c>
      <c r="D25" s="1" t="s">
        <v>5</v>
      </c>
      <c r="E25" s="1" t="s">
        <v>7</v>
      </c>
      <c r="F25" s="2">
        <v>0.89503200000000005</v>
      </c>
      <c r="G25" s="1">
        <v>4</v>
      </c>
      <c r="H25" s="1">
        <v>0</v>
      </c>
    </row>
    <row r="26" spans="2:8" x14ac:dyDescent="0.2">
      <c r="B26" s="2">
        <f t="shared" si="0"/>
        <v>2.6084053253203121E-2</v>
      </c>
      <c r="C26" s="1" t="s">
        <v>4</v>
      </c>
      <c r="D26" s="1" t="s">
        <v>5</v>
      </c>
      <c r="E26" s="1" t="s">
        <v>8</v>
      </c>
      <c r="F26" s="2">
        <v>0.89736000000000005</v>
      </c>
      <c r="G26" s="1">
        <v>0</v>
      </c>
      <c r="H26" s="1" t="s">
        <v>9</v>
      </c>
    </row>
    <row r="27" spans="2:8" x14ac:dyDescent="0.2">
      <c r="B27" s="2">
        <f t="shared" si="0"/>
        <v>2.6084053253203121E-2</v>
      </c>
      <c r="C27" s="1" t="s">
        <v>4</v>
      </c>
      <c r="D27" s="1" t="s">
        <v>6</v>
      </c>
      <c r="E27" s="1" t="s">
        <v>7</v>
      </c>
      <c r="F27" s="2">
        <v>0.89454199999999995</v>
      </c>
      <c r="G27" s="1">
        <v>0</v>
      </c>
      <c r="H27" s="1" t="s">
        <v>9</v>
      </c>
    </row>
    <row r="28" spans="2:8" x14ac:dyDescent="0.2">
      <c r="B28" s="2">
        <f t="shared" si="0"/>
        <v>2.6084053253203121E-2</v>
      </c>
      <c r="C28" s="1" t="s">
        <v>4</v>
      </c>
      <c r="D28" s="1" t="s">
        <v>6</v>
      </c>
      <c r="E28" s="1" t="s">
        <v>8</v>
      </c>
      <c r="F28" s="2">
        <v>0.89839199999999997</v>
      </c>
      <c r="G28" s="1">
        <v>0</v>
      </c>
      <c r="H28" s="1" t="s">
        <v>9</v>
      </c>
    </row>
    <row r="29" spans="2:8" x14ac:dyDescent="0.2">
      <c r="B29" s="2">
        <f t="shared" si="0"/>
        <v>2.6084053253203121E-2</v>
      </c>
      <c r="C29" s="1" t="s">
        <v>21</v>
      </c>
      <c r="D29" s="1" t="s">
        <v>5</v>
      </c>
      <c r="E29" s="1" t="s">
        <v>7</v>
      </c>
      <c r="F29" s="2">
        <v>0.95713999999999999</v>
      </c>
      <c r="G29" s="1">
        <v>1</v>
      </c>
      <c r="H29" s="1">
        <v>0</v>
      </c>
    </row>
    <row r="30" spans="2:8" x14ac:dyDescent="0.2">
      <c r="B30" s="2">
        <f t="shared" si="0"/>
        <v>2.6084053253203121E-2</v>
      </c>
      <c r="C30" s="1" t="s">
        <v>21</v>
      </c>
      <c r="D30" s="1" t="s">
        <v>5</v>
      </c>
      <c r="E30" s="1" t="s">
        <v>8</v>
      </c>
      <c r="F30" s="2">
        <v>0.957264</v>
      </c>
      <c r="G30" s="1">
        <v>0</v>
      </c>
      <c r="H30" s="1" t="s">
        <v>9</v>
      </c>
    </row>
    <row r="31" spans="2:8" x14ac:dyDescent="0.2">
      <c r="B31" s="2">
        <f t="shared" si="0"/>
        <v>2.6084053253203121E-2</v>
      </c>
      <c r="C31" s="1" t="s">
        <v>21</v>
      </c>
      <c r="D31" s="1" t="s">
        <v>6</v>
      </c>
      <c r="E31" s="1" t="s">
        <v>7</v>
      </c>
      <c r="F31" s="2">
        <v>0.95596999999999999</v>
      </c>
      <c r="G31" s="1">
        <v>0</v>
      </c>
      <c r="H31" s="1" t="s">
        <v>9</v>
      </c>
    </row>
    <row r="32" spans="2:8" x14ac:dyDescent="0.2">
      <c r="B32" s="2">
        <f t="shared" si="0"/>
        <v>2.6084053253203121E-2</v>
      </c>
      <c r="C32" s="1" t="s">
        <v>21</v>
      </c>
      <c r="D32" s="1" t="s">
        <v>6</v>
      </c>
      <c r="E32" s="1" t="s">
        <v>8</v>
      </c>
      <c r="F32" s="2">
        <v>0.954654</v>
      </c>
      <c r="G32" s="1">
        <v>0</v>
      </c>
      <c r="H32" s="1" t="s">
        <v>9</v>
      </c>
    </row>
    <row r="34" spans="2:11" x14ac:dyDescent="0.2">
      <c r="B34" s="5" t="s">
        <v>11</v>
      </c>
    </row>
    <row r="36" spans="2:11" x14ac:dyDescent="0.2">
      <c r="B36" s="1" t="s">
        <v>13</v>
      </c>
      <c r="C36" s="1" t="s">
        <v>0</v>
      </c>
      <c r="D36" s="1" t="s">
        <v>15</v>
      </c>
      <c r="E36" s="1" t="s">
        <v>14</v>
      </c>
      <c r="F36" s="1" t="s">
        <v>1</v>
      </c>
      <c r="G36" s="1" t="s">
        <v>18</v>
      </c>
      <c r="H36" s="1" t="s">
        <v>17</v>
      </c>
      <c r="I36" s="1" t="s">
        <v>19</v>
      </c>
      <c r="K36" s="1" t="s">
        <v>20</v>
      </c>
    </row>
    <row r="37" spans="2:11" x14ac:dyDescent="0.2">
      <c r="B37" s="2">
        <v>0.50096499999999999</v>
      </c>
      <c r="C37" s="1" t="s">
        <v>3</v>
      </c>
      <c r="D37" s="1" t="s">
        <v>5</v>
      </c>
      <c r="E37" s="1" t="s">
        <v>7</v>
      </c>
      <c r="F37" s="2">
        <v>0.59079400000000004</v>
      </c>
      <c r="G37" s="1">
        <v>8675</v>
      </c>
      <c r="H37" s="2">
        <v>5.1066279999999999E-2</v>
      </c>
      <c r="I37" s="3">
        <f>K37/500000</f>
        <v>2.24E-4</v>
      </c>
      <c r="K37" s="1">
        <v>112</v>
      </c>
    </row>
    <row r="38" spans="2:11" x14ac:dyDescent="0.2">
      <c r="B38" s="2">
        <v>0.45298480000000002</v>
      </c>
      <c r="C38" s="1" t="s">
        <v>3</v>
      </c>
      <c r="D38" s="1" t="s">
        <v>5</v>
      </c>
      <c r="E38" s="1" t="s">
        <v>8</v>
      </c>
      <c r="F38" s="2">
        <v>0.64728200000000002</v>
      </c>
      <c r="G38" s="1">
        <v>3207</v>
      </c>
      <c r="H38" s="2">
        <v>9.6351729999999997E-2</v>
      </c>
      <c r="I38" s="3">
        <f t="shared" ref="I38:I48" si="1">K38/500000</f>
        <v>2.6400000000000002E-4</v>
      </c>
      <c r="K38" s="1">
        <v>132</v>
      </c>
    </row>
    <row r="39" spans="2:11" x14ac:dyDescent="0.2">
      <c r="B39" s="2">
        <v>0.51200000000000001</v>
      </c>
      <c r="C39" s="1" t="s">
        <v>3</v>
      </c>
      <c r="D39" s="1" t="s">
        <v>6</v>
      </c>
      <c r="E39" s="1" t="s">
        <v>7</v>
      </c>
      <c r="F39" s="2">
        <v>0.59202600000000005</v>
      </c>
      <c r="G39" s="1">
        <v>0</v>
      </c>
      <c r="H39" s="1" t="s">
        <v>9</v>
      </c>
      <c r="I39" s="3">
        <f t="shared" si="1"/>
        <v>2.34E-4</v>
      </c>
      <c r="K39" s="1">
        <v>117</v>
      </c>
    </row>
    <row r="40" spans="2:11" x14ac:dyDescent="0.2">
      <c r="B40" s="2">
        <v>0.51200000000000001</v>
      </c>
      <c r="C40" s="1" t="s">
        <v>3</v>
      </c>
      <c r="D40" s="1" t="s">
        <v>6</v>
      </c>
      <c r="E40" s="1" t="s">
        <v>8</v>
      </c>
      <c r="F40" s="2">
        <v>0.58136200000000005</v>
      </c>
      <c r="G40" s="1">
        <v>0</v>
      </c>
      <c r="H40" s="1" t="s">
        <v>9</v>
      </c>
      <c r="I40" s="3">
        <f t="shared" si="1"/>
        <v>1.6000000000000001E-4</v>
      </c>
      <c r="K40" s="1">
        <v>80</v>
      </c>
    </row>
    <row r="41" spans="2:11" x14ac:dyDescent="0.2">
      <c r="B41" s="2">
        <v>9.8956050000000004E-2</v>
      </c>
      <c r="C41" s="1" t="s">
        <v>4</v>
      </c>
      <c r="D41" s="1" t="s">
        <v>5</v>
      </c>
      <c r="E41" s="1" t="s">
        <v>7</v>
      </c>
      <c r="F41" s="2">
        <v>0.64108200000000004</v>
      </c>
      <c r="G41" s="1">
        <v>0</v>
      </c>
      <c r="H41" s="1" t="s">
        <v>9</v>
      </c>
      <c r="I41" s="3">
        <f t="shared" si="1"/>
        <v>8.2260000000000007E-3</v>
      </c>
      <c r="K41" s="1">
        <v>4113</v>
      </c>
    </row>
    <row r="42" spans="2:11" x14ac:dyDescent="0.2">
      <c r="B42" s="2">
        <v>0.1342177</v>
      </c>
      <c r="C42" s="1" t="s">
        <v>4</v>
      </c>
      <c r="D42" s="1" t="s">
        <v>5</v>
      </c>
      <c r="E42" s="1" t="s">
        <v>8</v>
      </c>
      <c r="F42" s="2">
        <v>0.60769399999999996</v>
      </c>
      <c r="G42" s="1">
        <v>0</v>
      </c>
      <c r="H42" s="1" t="s">
        <v>9</v>
      </c>
      <c r="I42" s="3">
        <f t="shared" si="1"/>
        <v>5.3660000000000001E-3</v>
      </c>
      <c r="K42" s="1">
        <v>2683</v>
      </c>
    </row>
    <row r="43" spans="2:11" x14ac:dyDescent="0.2">
      <c r="B43" s="2">
        <v>0.1030792</v>
      </c>
      <c r="C43" s="1" t="s">
        <v>4</v>
      </c>
      <c r="D43" s="1" t="s">
        <v>6</v>
      </c>
      <c r="E43" s="1" t="s">
        <v>7</v>
      </c>
      <c r="F43" s="2">
        <v>0.65235600000000005</v>
      </c>
      <c r="G43" s="1">
        <v>0</v>
      </c>
      <c r="H43" s="1" t="s">
        <v>9</v>
      </c>
      <c r="I43" s="3">
        <f t="shared" si="1"/>
        <v>7.5700000000000003E-3</v>
      </c>
      <c r="K43" s="1">
        <v>3785</v>
      </c>
    </row>
    <row r="44" spans="2:11" x14ac:dyDescent="0.2">
      <c r="B44" s="2">
        <v>0.16777220000000001</v>
      </c>
      <c r="C44" s="1" t="s">
        <v>4</v>
      </c>
      <c r="D44" s="1" t="s">
        <v>6</v>
      </c>
      <c r="E44" s="1" t="s">
        <v>8</v>
      </c>
      <c r="F44" s="2">
        <v>0.58347000000000004</v>
      </c>
      <c r="G44" s="1">
        <v>0</v>
      </c>
      <c r="H44" s="1" t="s">
        <v>9</v>
      </c>
      <c r="I44" s="3">
        <f t="shared" si="1"/>
        <v>2.6199999999999999E-3</v>
      </c>
      <c r="K44" s="1">
        <v>1310</v>
      </c>
    </row>
    <row r="45" spans="2:11" x14ac:dyDescent="0.2">
      <c r="B45" s="2">
        <v>0.49152000000000001</v>
      </c>
      <c r="C45" s="1" t="s">
        <v>21</v>
      </c>
      <c r="D45" s="1" t="s">
        <v>5</v>
      </c>
      <c r="E45" s="1" t="s">
        <v>7</v>
      </c>
      <c r="F45" s="2">
        <v>0.54957999999999996</v>
      </c>
      <c r="G45" s="1">
        <v>0</v>
      </c>
      <c r="H45" s="1" t="s">
        <v>9</v>
      </c>
      <c r="I45" s="3">
        <f t="shared" si="1"/>
        <v>7.1199999999999996E-4</v>
      </c>
      <c r="K45" s="1">
        <v>356</v>
      </c>
    </row>
    <row r="46" spans="2:11" x14ac:dyDescent="0.2">
      <c r="B46" s="2">
        <v>0.64</v>
      </c>
      <c r="C46" s="1" t="s">
        <v>21</v>
      </c>
      <c r="D46" s="1" t="s">
        <v>5</v>
      </c>
      <c r="E46" s="1" t="s">
        <v>8</v>
      </c>
      <c r="F46" s="2">
        <v>0.66701999999999995</v>
      </c>
      <c r="G46" s="1">
        <v>0</v>
      </c>
      <c r="H46" s="1" t="s">
        <v>9</v>
      </c>
      <c r="I46" s="3">
        <f t="shared" si="1"/>
        <v>4.44E-4</v>
      </c>
      <c r="K46" s="1">
        <v>222</v>
      </c>
    </row>
    <row r="47" spans="2:11" x14ac:dyDescent="0.2">
      <c r="B47" s="2">
        <v>0.49152000000000001</v>
      </c>
      <c r="C47" s="1" t="s">
        <v>21</v>
      </c>
      <c r="D47" s="1" t="s">
        <v>6</v>
      </c>
      <c r="E47" s="1" t="s">
        <v>7</v>
      </c>
      <c r="F47" s="2">
        <v>0.65670399999999995</v>
      </c>
      <c r="G47" s="1">
        <v>0</v>
      </c>
      <c r="H47" s="1" t="s">
        <v>9</v>
      </c>
      <c r="I47" s="3">
        <f t="shared" si="1"/>
        <v>8.1400000000000005E-4</v>
      </c>
      <c r="K47" s="1">
        <v>407</v>
      </c>
    </row>
    <row r="48" spans="2:11" x14ac:dyDescent="0.2">
      <c r="B48" s="2">
        <v>0.51200000000000001</v>
      </c>
      <c r="C48" s="1" t="s">
        <v>21</v>
      </c>
      <c r="D48" s="1" t="s">
        <v>6</v>
      </c>
      <c r="E48" s="1" t="s">
        <v>8</v>
      </c>
      <c r="F48" s="2">
        <v>0.65575399999999995</v>
      </c>
      <c r="G48" s="1">
        <v>0</v>
      </c>
      <c r="H48" s="1" t="s">
        <v>9</v>
      </c>
      <c r="I48" s="3">
        <f t="shared" si="1"/>
        <v>3.68E-4</v>
      </c>
      <c r="K48" s="1">
        <v>184</v>
      </c>
    </row>
    <row r="50" spans="2:11" x14ac:dyDescent="0.2">
      <c r="B50" s="5" t="s">
        <v>12</v>
      </c>
    </row>
    <row r="52" spans="2:11" x14ac:dyDescent="0.2">
      <c r="B52" s="1" t="s">
        <v>16</v>
      </c>
      <c r="C52" s="1" t="s">
        <v>0</v>
      </c>
      <c r="D52" s="1" t="s">
        <v>15</v>
      </c>
      <c r="E52" s="1" t="s">
        <v>14</v>
      </c>
      <c r="F52" s="1" t="s">
        <v>1</v>
      </c>
      <c r="G52" s="1" t="s">
        <v>18</v>
      </c>
      <c r="H52" s="1" t="s">
        <v>17</v>
      </c>
      <c r="I52" s="1" t="s">
        <v>19</v>
      </c>
      <c r="K52" s="1" t="s">
        <v>20</v>
      </c>
    </row>
    <row r="53" spans="2:11" x14ac:dyDescent="0.2">
      <c r="B53" s="3">
        <f>1/38.3376</f>
        <v>2.6084053253203121E-2</v>
      </c>
      <c r="C53" s="1" t="s">
        <v>3</v>
      </c>
      <c r="D53" s="1" t="s">
        <v>5</v>
      </c>
      <c r="E53" s="1" t="s">
        <v>7</v>
      </c>
      <c r="F53" s="2">
        <v>0.83431</v>
      </c>
      <c r="G53" s="1">
        <v>354</v>
      </c>
      <c r="H53" s="1">
        <v>0</v>
      </c>
      <c r="I53" s="2">
        <f>K53/500000</f>
        <v>0.18778600000000001</v>
      </c>
      <c r="K53" s="1">
        <v>93893</v>
      </c>
    </row>
    <row r="54" spans="2:11" x14ac:dyDescent="0.2">
      <c r="B54" s="3">
        <f t="shared" ref="B54:B64" si="2">1/38.3376</f>
        <v>2.6084053253203121E-2</v>
      </c>
      <c r="C54" s="1" t="s">
        <v>3</v>
      </c>
      <c r="D54" s="1" t="s">
        <v>5</v>
      </c>
      <c r="E54" s="1" t="s">
        <v>8</v>
      </c>
      <c r="F54" s="2">
        <v>0.83126999999999995</v>
      </c>
      <c r="G54" s="1">
        <v>586</v>
      </c>
      <c r="H54" s="1">
        <v>0</v>
      </c>
      <c r="I54" s="2">
        <f t="shared" ref="I54:I64" si="3">K54/500000</f>
        <v>0.185998</v>
      </c>
      <c r="K54" s="1">
        <v>92999</v>
      </c>
    </row>
    <row r="55" spans="2:11" x14ac:dyDescent="0.2">
      <c r="B55" s="3">
        <f t="shared" si="2"/>
        <v>2.6084053253203121E-2</v>
      </c>
      <c r="C55" s="1" t="s">
        <v>3</v>
      </c>
      <c r="D55" s="1" t="s">
        <v>6</v>
      </c>
      <c r="E55" s="1" t="s">
        <v>7</v>
      </c>
      <c r="F55" s="2">
        <v>0.83238599999999996</v>
      </c>
      <c r="G55" s="1">
        <v>0</v>
      </c>
      <c r="H55" s="1" t="s">
        <v>9</v>
      </c>
      <c r="I55" s="2">
        <f t="shared" si="3"/>
        <v>0.19112799999999999</v>
      </c>
      <c r="K55" s="1">
        <v>95564</v>
      </c>
    </row>
    <row r="56" spans="2:11" x14ac:dyDescent="0.2">
      <c r="B56" s="3">
        <f t="shared" si="2"/>
        <v>2.6084053253203121E-2</v>
      </c>
      <c r="C56" s="1" t="s">
        <v>3</v>
      </c>
      <c r="D56" s="1" t="s">
        <v>6</v>
      </c>
      <c r="E56" s="1" t="s">
        <v>8</v>
      </c>
      <c r="F56" s="2">
        <v>0.83279400000000003</v>
      </c>
      <c r="G56" s="1">
        <v>3</v>
      </c>
      <c r="H56" s="1">
        <v>0</v>
      </c>
      <c r="I56" s="2">
        <f t="shared" si="3"/>
        <v>0.18857599999999999</v>
      </c>
      <c r="K56" s="1">
        <v>94288</v>
      </c>
    </row>
    <row r="57" spans="2:11" x14ac:dyDescent="0.2">
      <c r="B57" s="3">
        <f t="shared" si="2"/>
        <v>2.6084053253203121E-2</v>
      </c>
      <c r="C57" s="1" t="s">
        <v>4</v>
      </c>
      <c r="D57" s="1" t="s">
        <v>5</v>
      </c>
      <c r="E57" s="1" t="s">
        <v>7</v>
      </c>
      <c r="F57" s="2">
        <v>0.76841599999999999</v>
      </c>
      <c r="G57" s="1">
        <v>0</v>
      </c>
      <c r="H57" s="1" t="s">
        <v>9</v>
      </c>
      <c r="I57" s="2">
        <f t="shared" si="3"/>
        <v>0.189278</v>
      </c>
      <c r="K57" s="1">
        <v>94639</v>
      </c>
    </row>
    <row r="58" spans="2:11" x14ac:dyDescent="0.2">
      <c r="B58" s="3">
        <f t="shared" si="2"/>
        <v>2.6084053253203121E-2</v>
      </c>
      <c r="C58" s="1" t="s">
        <v>4</v>
      </c>
      <c r="D58" s="1" t="s">
        <v>5</v>
      </c>
      <c r="E58" s="1" t="s">
        <v>8</v>
      </c>
      <c r="F58" s="2">
        <v>0.77260200000000001</v>
      </c>
      <c r="G58" s="1">
        <v>0</v>
      </c>
      <c r="H58" s="1" t="s">
        <v>9</v>
      </c>
      <c r="I58" s="2">
        <f t="shared" si="3"/>
        <v>0.18940799999999999</v>
      </c>
      <c r="K58" s="1">
        <v>94704</v>
      </c>
    </row>
    <row r="59" spans="2:11" x14ac:dyDescent="0.2">
      <c r="B59" s="3">
        <f t="shared" si="2"/>
        <v>2.6084053253203121E-2</v>
      </c>
      <c r="C59" s="1" t="s">
        <v>4</v>
      </c>
      <c r="D59" s="1" t="s">
        <v>6</v>
      </c>
      <c r="E59" s="1" t="s">
        <v>7</v>
      </c>
      <c r="F59" s="2">
        <v>0.76359399999999999</v>
      </c>
      <c r="G59" s="1">
        <v>0</v>
      </c>
      <c r="H59" s="1" t="s">
        <v>9</v>
      </c>
      <c r="I59" s="2">
        <f t="shared" si="3"/>
        <v>0.18418599999999999</v>
      </c>
      <c r="K59" s="1">
        <v>92093</v>
      </c>
    </row>
    <row r="60" spans="2:11" x14ac:dyDescent="0.2">
      <c r="B60" s="3">
        <f t="shared" si="2"/>
        <v>2.6084053253203121E-2</v>
      </c>
      <c r="C60" s="1" t="s">
        <v>4</v>
      </c>
      <c r="D60" s="1" t="s">
        <v>6</v>
      </c>
      <c r="E60" s="1" t="s">
        <v>8</v>
      </c>
      <c r="F60" s="2">
        <v>0.76981999999999995</v>
      </c>
      <c r="G60" s="1">
        <v>0</v>
      </c>
      <c r="H60" s="1" t="s">
        <v>9</v>
      </c>
      <c r="I60" s="2">
        <f t="shared" si="3"/>
        <v>0.19305600000000001</v>
      </c>
      <c r="K60" s="1">
        <v>96528</v>
      </c>
    </row>
    <row r="61" spans="2:11" x14ac:dyDescent="0.2">
      <c r="B61" s="3">
        <f t="shared" si="2"/>
        <v>2.6084053253203121E-2</v>
      </c>
      <c r="C61" s="1" t="s">
        <v>21</v>
      </c>
      <c r="D61" s="1" t="s">
        <v>5</v>
      </c>
      <c r="E61" s="1" t="s">
        <v>7</v>
      </c>
      <c r="F61" s="2">
        <v>0.83413599999999999</v>
      </c>
      <c r="G61" s="1">
        <v>7</v>
      </c>
      <c r="H61" s="1">
        <v>0</v>
      </c>
      <c r="I61" s="2">
        <f t="shared" si="3"/>
        <v>0.26773799999999998</v>
      </c>
      <c r="K61" s="1">
        <v>133869</v>
      </c>
    </row>
    <row r="62" spans="2:11" x14ac:dyDescent="0.2">
      <c r="B62" s="3">
        <f t="shared" si="2"/>
        <v>2.6084053253203121E-2</v>
      </c>
      <c r="C62" s="1" t="s">
        <v>21</v>
      </c>
      <c r="D62" s="1" t="s">
        <v>5</v>
      </c>
      <c r="E62" s="1" t="s">
        <v>8</v>
      </c>
      <c r="F62" s="2">
        <v>0.83728999999999998</v>
      </c>
      <c r="G62" s="1">
        <v>23</v>
      </c>
      <c r="H62" s="1">
        <v>0</v>
      </c>
      <c r="I62" s="2">
        <f t="shared" si="3"/>
        <v>0.26194600000000001</v>
      </c>
      <c r="K62" s="1">
        <v>130973</v>
      </c>
    </row>
    <row r="63" spans="2:11" x14ac:dyDescent="0.2">
      <c r="B63" s="3">
        <f t="shared" si="2"/>
        <v>2.6084053253203121E-2</v>
      </c>
      <c r="C63" s="1" t="s">
        <v>21</v>
      </c>
      <c r="D63" s="1" t="s">
        <v>6</v>
      </c>
      <c r="E63" s="1" t="s">
        <v>7</v>
      </c>
      <c r="F63" s="2">
        <v>0.83683600000000002</v>
      </c>
      <c r="G63" s="1">
        <v>0</v>
      </c>
      <c r="H63" s="1" t="s">
        <v>9</v>
      </c>
      <c r="I63" s="2">
        <f t="shared" si="3"/>
        <v>0.25700000000000001</v>
      </c>
      <c r="K63" s="1">
        <v>128500</v>
      </c>
    </row>
    <row r="64" spans="2:11" x14ac:dyDescent="0.2">
      <c r="B64" s="3">
        <f t="shared" si="2"/>
        <v>2.6084053253203121E-2</v>
      </c>
      <c r="C64" s="1" t="s">
        <v>21</v>
      </c>
      <c r="D64" s="1" t="s">
        <v>6</v>
      </c>
      <c r="E64" s="1" t="s">
        <v>8</v>
      </c>
      <c r="F64" s="2">
        <v>0.83361600000000002</v>
      </c>
      <c r="G64" s="1">
        <v>0</v>
      </c>
      <c r="H64" s="1" t="s">
        <v>9</v>
      </c>
      <c r="I64" s="2">
        <f t="shared" si="3"/>
        <v>0.26323999999999997</v>
      </c>
      <c r="K64" s="1">
        <v>131620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8E27-2B37-1741-AD70-C8C182E81202}">
  <dimension ref="B2:E8"/>
  <sheetViews>
    <sheetView tabSelected="1" zoomScale="130" zoomScaleNormal="130" workbookViewId="0"/>
  </sheetViews>
  <sheetFormatPr baseColWidth="10" defaultRowHeight="16" x14ac:dyDescent="0.2"/>
  <cols>
    <col min="1" max="1" width="3.83203125" customWidth="1"/>
    <col min="3" max="3" width="16.83203125" bestFit="1" customWidth="1"/>
    <col min="4" max="4" width="17.83203125" bestFit="1" customWidth="1"/>
    <col min="5" max="5" width="22.83203125" bestFit="1" customWidth="1"/>
  </cols>
  <sheetData>
    <row r="2" spans="2:5" x14ac:dyDescent="0.2">
      <c r="B2" s="5" t="s">
        <v>22</v>
      </c>
    </row>
    <row r="4" spans="2:5" x14ac:dyDescent="0.2">
      <c r="B4" s="1" t="s">
        <v>23</v>
      </c>
      <c r="C4" s="1" t="s">
        <v>29</v>
      </c>
      <c r="D4" s="1" t="s">
        <v>30</v>
      </c>
      <c r="E4" s="1" t="s">
        <v>24</v>
      </c>
    </row>
    <row r="5" spans="2:5" x14ac:dyDescent="0.2">
      <c r="B5" s="1" t="s">
        <v>25</v>
      </c>
      <c r="C5" s="6">
        <v>1.9</v>
      </c>
      <c r="D5" s="7">
        <f>500000/C5</f>
        <v>263157.89473684214</v>
      </c>
      <c r="E5" s="1">
        <f>500000*($C$5/C5)</f>
        <v>500000</v>
      </c>
    </row>
    <row r="6" spans="2:5" x14ac:dyDescent="0.2">
      <c r="B6" s="1" t="s">
        <v>26</v>
      </c>
      <c r="C6" s="1">
        <v>1.95</v>
      </c>
      <c r="D6" s="7">
        <f t="shared" ref="D6:D8" si="0">500000/C6</f>
        <v>256410.25641025641</v>
      </c>
      <c r="E6" s="7">
        <f>500000*($C$5/C6)</f>
        <v>487179.48717948719</v>
      </c>
    </row>
    <row r="7" spans="2:5" x14ac:dyDescent="0.2">
      <c r="B7" s="1" t="s">
        <v>27</v>
      </c>
      <c r="C7" s="2">
        <f>5+(16/60)</f>
        <v>5.2666666666666666</v>
      </c>
      <c r="D7" s="7">
        <f t="shared" si="0"/>
        <v>94936.708860759492</v>
      </c>
      <c r="E7" s="7">
        <f>500000*($C$5/C7)</f>
        <v>180379.74683544302</v>
      </c>
    </row>
    <row r="8" spans="2:5" x14ac:dyDescent="0.2">
      <c r="B8" s="1" t="s">
        <v>28</v>
      </c>
      <c r="C8" s="1">
        <v>102.5</v>
      </c>
      <c r="D8" s="7">
        <f t="shared" si="0"/>
        <v>4878.0487804878048</v>
      </c>
      <c r="E8" s="7">
        <f>500000*($C$5/C8)</f>
        <v>9268.292682926829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summary-tables</vt:lpstr>
      <vt:lpstr>time-stats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Garg</dc:creator>
  <cp:lastModifiedBy>Karan Garg</cp:lastModifiedBy>
  <dcterms:created xsi:type="dcterms:W3CDTF">2024-08-05T17:43:13Z</dcterms:created>
  <dcterms:modified xsi:type="dcterms:W3CDTF">2024-08-30T17:38:53Z</dcterms:modified>
</cp:coreProperties>
</file>