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lash\Desktop\"/>
    </mc:Choice>
  </mc:AlternateContent>
  <xr:revisionPtr revIDLastSave="0" documentId="8_{D8A30EC7-121A-46AF-9E6F-D8814307EDA0}" xr6:coauthVersionLast="45" xr6:coauthVersionMax="45" xr10:uidLastSave="{00000000-0000-0000-0000-000000000000}"/>
  <bookViews>
    <workbookView xWindow="28680" yWindow="-120" windowWidth="29040" windowHeight="15840" xr2:uid="{0E4C0810-342B-42F7-B970-99CEEEC4F2E7}"/>
  </bookViews>
  <sheets>
    <sheet name="Runs - ne4" sheetId="1" r:id="rId1"/>
    <sheet name="Runs - ne11" sheetId="19" r:id="rId2"/>
    <sheet name="Runs - ne11 visc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5" i="19" l="1"/>
  <c r="F141" i="19"/>
  <c r="C141" i="19"/>
  <c r="Q214" i="1" l="1"/>
  <c r="F130" i="19" l="1"/>
  <c r="Q2" i="1" l="1"/>
  <c r="Q3" i="1"/>
  <c r="Q4" i="1"/>
  <c r="Q5" i="1"/>
  <c r="Q6" i="1"/>
  <c r="Q7" i="1"/>
  <c r="F135" i="19" l="1"/>
  <c r="C139" i="20" l="1"/>
  <c r="C138" i="20"/>
  <c r="C137" i="20"/>
  <c r="C136" i="20"/>
  <c r="C100" i="20"/>
  <c r="C94" i="20"/>
  <c r="C88" i="20"/>
  <c r="C86" i="20"/>
  <c r="C84" i="20"/>
  <c r="C71" i="20"/>
  <c r="C65" i="20"/>
  <c r="C61" i="20"/>
  <c r="C59" i="20"/>
  <c r="C58" i="20"/>
  <c r="C43" i="20"/>
  <c r="C38" i="20"/>
  <c r="C36" i="20"/>
  <c r="U11" i="20"/>
  <c r="U10" i="20"/>
  <c r="U9" i="20"/>
  <c r="U8" i="20"/>
  <c r="U7" i="20"/>
  <c r="U6" i="20"/>
  <c r="U5" i="20"/>
  <c r="U1" i="20"/>
  <c r="U12" i="20" l="1"/>
  <c r="F140" i="19" l="1"/>
  <c r="C140" i="19"/>
  <c r="F139" i="19"/>
  <c r="C139" i="19"/>
  <c r="F138" i="19"/>
  <c r="C138" i="19"/>
  <c r="F137" i="19"/>
  <c r="C137" i="19"/>
  <c r="F136" i="19"/>
  <c r="F134" i="19"/>
  <c r="F133" i="19"/>
  <c r="F132" i="19"/>
  <c r="F131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6" i="19"/>
  <c r="F104" i="19"/>
  <c r="F103" i="19"/>
  <c r="F102" i="19"/>
  <c r="F101" i="19"/>
  <c r="F100" i="19"/>
  <c r="C100" i="19"/>
  <c r="F99" i="19"/>
  <c r="F98" i="19"/>
  <c r="F97" i="19"/>
  <c r="F96" i="19"/>
  <c r="F95" i="19"/>
  <c r="F94" i="19"/>
  <c r="C94" i="19"/>
  <c r="F93" i="19"/>
  <c r="F92" i="19"/>
  <c r="F91" i="19"/>
  <c r="F90" i="19"/>
  <c r="F89" i="19"/>
  <c r="F88" i="19"/>
  <c r="C88" i="19"/>
  <c r="F87" i="19"/>
  <c r="F86" i="19"/>
  <c r="C86" i="19"/>
  <c r="F85" i="19"/>
  <c r="F84" i="19"/>
  <c r="C84" i="19"/>
  <c r="F83" i="19"/>
  <c r="F82" i="19"/>
  <c r="F81" i="19"/>
  <c r="F80" i="19"/>
  <c r="F79" i="19"/>
  <c r="F78" i="19"/>
  <c r="F76" i="19"/>
  <c r="F74" i="19"/>
  <c r="F73" i="19"/>
  <c r="F72" i="19"/>
  <c r="F71" i="19"/>
  <c r="C71" i="19"/>
  <c r="F70" i="19"/>
  <c r="F69" i="19"/>
  <c r="F68" i="19"/>
  <c r="F67" i="19"/>
  <c r="F66" i="19"/>
  <c r="F65" i="19"/>
  <c r="C65" i="19"/>
  <c r="F64" i="19"/>
  <c r="F63" i="19"/>
  <c r="F62" i="19"/>
  <c r="F61" i="19"/>
  <c r="C61" i="19"/>
  <c r="F60" i="19"/>
  <c r="C59" i="19"/>
  <c r="F58" i="19"/>
  <c r="C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C43" i="19"/>
  <c r="F42" i="19"/>
  <c r="F41" i="19"/>
  <c r="F40" i="19"/>
  <c r="F39" i="19"/>
  <c r="F38" i="19"/>
  <c r="C38" i="19"/>
  <c r="F37" i="19"/>
  <c r="F36" i="19"/>
  <c r="C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U11" i="19"/>
  <c r="F11" i="19"/>
  <c r="U10" i="19"/>
  <c r="F10" i="19"/>
  <c r="U9" i="19"/>
  <c r="F9" i="19"/>
  <c r="U8" i="19"/>
  <c r="F8" i="19"/>
  <c r="U7" i="19"/>
  <c r="F7" i="19"/>
  <c r="U6" i="19"/>
  <c r="F6" i="19"/>
  <c r="U5" i="19"/>
  <c r="F5" i="19"/>
  <c r="F4" i="19"/>
  <c r="F3" i="19"/>
  <c r="F2" i="19"/>
  <c r="U1" i="19"/>
  <c r="U12" i="19" l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49" i="1" l="1"/>
  <c r="Q146" i="1"/>
  <c r="Q145" i="1"/>
  <c r="Q144" i="1"/>
  <c r="Q142" i="1"/>
  <c r="Q141" i="1"/>
  <c r="Q140" i="1"/>
  <c r="Q139" i="1"/>
  <c r="Q138" i="1"/>
  <c r="Q137" i="1"/>
  <c r="Q131" i="1"/>
  <c r="Q130" i="1"/>
  <c r="AF2" i="1" l="1"/>
  <c r="AF1" i="1" s="1"/>
  <c r="Q150" i="1" l="1"/>
  <c r="Q148" i="1" l="1"/>
  <c r="Q128" i="1" l="1"/>
  <c r="Q143" i="1" l="1"/>
  <c r="Q135" i="1"/>
  <c r="Q147" i="1" l="1"/>
  <c r="Q151" i="1"/>
  <c r="Q136" i="1"/>
  <c r="Q132" i="1" l="1"/>
  <c r="Q134" i="1" l="1"/>
  <c r="Q129" i="1"/>
  <c r="Q125" i="1" l="1"/>
  <c r="Q123" i="1"/>
  <c r="Q122" i="1"/>
  <c r="Q121" i="1"/>
  <c r="Q119" i="1"/>
  <c r="Q118" i="1"/>
  <c r="Q116" i="1"/>
  <c r="Q114" i="1"/>
  <c r="Q111" i="1"/>
  <c r="Q110" i="1"/>
  <c r="Q109" i="1"/>
  <c r="Q107" i="1"/>
  <c r="Q106" i="1"/>
  <c r="Q102" i="1"/>
  <c r="Q100" i="1"/>
  <c r="Q98" i="1"/>
  <c r="Q97" i="1"/>
  <c r="Q95" i="1"/>
  <c r="Q94" i="1"/>
  <c r="Q92" i="1"/>
  <c r="Q90" i="1"/>
  <c r="Q87" i="1"/>
  <c r="Q85" i="1"/>
  <c r="Q83" i="1"/>
  <c r="Q82" i="1"/>
  <c r="Q80" i="1"/>
  <c r="Q79" i="1"/>
  <c r="Q77" i="1"/>
  <c r="Q124" i="1"/>
  <c r="Q117" i="1"/>
  <c r="Q101" i="1"/>
  <c r="Q84" i="1" l="1"/>
  <c r="Q127" i="1"/>
  <c r="Q78" i="1" l="1"/>
  <c r="Q103" i="1" l="1"/>
  <c r="Q112" i="1"/>
  <c r="Q104" i="1"/>
  <c r="Q99" i="1"/>
  <c r="Q88" i="1" l="1"/>
  <c r="Q89" i="1"/>
  <c r="Q126" i="1"/>
  <c r="Q113" i="1" l="1"/>
  <c r="Q105" i="1"/>
  <c r="Q96" i="1" l="1"/>
  <c r="Q93" i="1"/>
  <c r="Q81" i="1"/>
  <c r="Q115" i="1" l="1"/>
  <c r="Q108" i="1"/>
  <c r="Q86" i="1" l="1"/>
  <c r="Q120" i="1"/>
  <c r="Q91" i="1"/>
  <c r="Q76" i="1"/>
  <c r="Q75" i="1"/>
  <c r="Q74" i="1"/>
  <c r="Q73" i="1"/>
  <c r="Q72" i="1"/>
  <c r="Q71" i="1"/>
  <c r="Q70" i="1"/>
  <c r="Q68" i="1"/>
  <c r="Q66" i="1"/>
  <c r="Q64" i="1"/>
  <c r="Q58" i="1"/>
  <c r="Q61" i="1"/>
  <c r="Q57" i="1"/>
  <c r="Q56" i="1"/>
  <c r="Q51" i="1"/>
  <c r="Q48" i="1"/>
  <c r="Q46" i="1"/>
  <c r="Q45" i="1"/>
  <c r="Q44" i="1"/>
  <c r="Q43" i="1"/>
  <c r="Q34" i="1"/>
  <c r="Q31" i="1"/>
  <c r="Q30" i="1"/>
  <c r="Q28" i="1"/>
  <c r="Q69" i="1" l="1"/>
  <c r="Q50" i="1" l="1"/>
  <c r="Q47" i="1"/>
  <c r="Q42" i="1"/>
  <c r="Q67" i="1" l="1"/>
  <c r="Q63" i="1"/>
  <c r="Q62" i="1"/>
  <c r="Q60" i="1"/>
  <c r="Q54" i="1"/>
  <c r="Q27" i="1"/>
  <c r="Q38" i="1" l="1"/>
  <c r="Q52" i="1"/>
  <c r="Q37" i="1"/>
  <c r="Q32" i="1"/>
  <c r="Q35" i="1"/>
  <c r="Q29" i="1"/>
  <c r="Q33" i="1"/>
  <c r="Q65" i="1" l="1"/>
  <c r="AF4" i="1" l="1"/>
  <c r="AF3" i="1" s="1"/>
  <c r="AF6" i="1"/>
  <c r="AF5" i="1" s="1"/>
  <c r="Q40" i="1"/>
  <c r="Q59" i="1" l="1"/>
  <c r="Q55" i="1"/>
  <c r="Q53" i="1"/>
  <c r="AF7" i="1" l="1"/>
  <c r="Q36" i="1" l="1"/>
  <c r="Q49" i="1" l="1"/>
  <c r="Q41" i="1" l="1"/>
  <c r="Q26" i="1"/>
  <c r="Q25" i="1"/>
  <c r="Q24" i="1"/>
  <c r="Q23" i="1"/>
  <c r="Q22" i="1"/>
  <c r="Q20" i="1"/>
  <c r="Q39" i="1"/>
  <c r="Q17" i="1" l="1"/>
  <c r="Q15" i="1"/>
  <c r="Q16" i="1"/>
  <c r="Q19" i="1" l="1"/>
  <c r="Q11" i="1"/>
  <c r="Q13" i="1" l="1"/>
  <c r="Q18" i="1" l="1"/>
  <c r="Q12" i="1" l="1"/>
  <c r="Q14" i="1" l="1"/>
  <c r="Q21" i="1" l="1"/>
  <c r="Q10" i="1" l="1"/>
  <c r="Q9" i="1"/>
  <c r="Q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DEBCF3-F81F-4578-B265-FC05E975491C}" keepAlive="1" name="Query - p" description="Connection to the 'p' query in the workbook." type="5" refreshedVersion="6" background="1">
    <dbPr connection="Provider=Microsoft.Mashup.OleDb.1;Data Source=$Workbook$;Location=p;Extended Properties=&quot;&quot;" command="SELECT * FROM [p]"/>
  </connection>
  <connection id="2" xr16:uid="{4057DEC5-E8A2-414D-B515-84176687AD05}" keepAlive="1" name="Query - p (2)" description="Connection to the 'p (2)' query in the workbook." type="5" refreshedVersion="6" background="1">
    <dbPr connection="Provider=Microsoft.Mashup.OleDb.1;Data Source=$Workbook$;Location=p (2);Extended Properties=&quot;&quot;" command="SELECT * FROM [p (2)]"/>
  </connection>
  <connection id="3" xr16:uid="{C11BE938-DF45-4D6F-8E99-F0FD2CA4A944}" keepAlive="1" name="Query - p (3)" description="Connection to the 'p (3)' query in the workbook." type="5" refreshedVersion="6" background="1" saveData="1">
    <dbPr connection="Provider=Microsoft.Mashup.OleDb.1;Data Source=$Workbook$;Location=p (3);Extended Properties=&quot;&quot;" command="SELECT * FROM [p (3)]"/>
  </connection>
  <connection id="4" xr16:uid="{82A18356-3C5E-45CE-A031-AE0B5276D283}" keepAlive="1" name="Query - p (4)" description="Connection to the 'p (4)' query in the workbook." type="5" refreshedVersion="6" background="1" saveData="1">
    <dbPr connection="Provider=Microsoft.Mashup.OleDb.1;Data Source=$Workbook$;Location=p (4);Extended Properties=&quot;&quot;" command="SELECT * FROM [p (4)]"/>
  </connection>
  <connection id="5" xr16:uid="{D0DA7619-C9DC-4DA1-BCF8-44E40ECA2B2C}" keepAlive="1" name="Query - p (5)" description="Connection to the 'p (5)' query in the workbook." type="5" refreshedVersion="6" background="1">
    <dbPr connection="Provider=Microsoft.Mashup.OleDb.1;Data Source=$Workbook$;Location=p (5);Extended Properties=&quot;&quot;" command="SELECT * FROM [p (5)]"/>
  </connection>
  <connection id="6" xr16:uid="{17B00D0B-88BC-4B4F-9D95-A2F8AB49557A}" keepAlive="1" name="Query - p (6)" description="Connection to the 'p (6)' query in the workbook." type="5" refreshedVersion="6" background="1" saveData="1">
    <dbPr connection="Provider=Microsoft.Mashup.OleDb.1;Data Source=$Workbook$;Location=p (6);Extended Properties=&quot;&quot;" command="SELECT * FROM [p (6)]"/>
  </connection>
  <connection id="7" xr16:uid="{CBC7BBE0-FDD2-4BFC-94B3-BD54E2FB99E2}" keepAlive="1" name="Query - p76" description="Connection to the 'p76' query in the workbook." type="5" refreshedVersion="6" background="1">
    <dbPr connection="Provider=Microsoft.Mashup.OleDb.1;Data Source=$Workbook$;Location=p76;Extended Properties=&quot;&quot;" command="SELECT * FROM [p76]"/>
  </connection>
  <connection id="8" xr16:uid="{4E3534C9-075F-49B4-AC40-42979A6D6AD5}" keepAlive="1" name="Query - p77" description="Connection to the 'p77' query in the workbook." type="5" refreshedVersion="6" background="1">
    <dbPr connection="Provider=Microsoft.Mashup.OleDb.1;Data Source=$Workbook$;Location=p77;Extended Properties=&quot;&quot;" command="SELECT * FROM [p77]"/>
  </connection>
  <connection id="9" xr16:uid="{934F60D4-370F-4E25-85D7-5D182C8BCA92}" keepAlive="1" name="Query - params" description="Connection to the 'params' query in the workbook." type="5" refreshedVersion="6" background="1">
    <dbPr connection="Provider=Microsoft.Mashup.OleDb.1;Data Source=$Workbook$;Location=params;Extended Properties=&quot;&quot;" command="SELECT * FROM [params]"/>
  </connection>
  <connection id="10" xr16:uid="{F6851EFD-91C2-4C3B-8F8E-080F301321E2}" keepAlive="1" name="Query - params (2)" description="Connection to the 'params (2)' query in the workbook." type="5" refreshedVersion="6" background="1">
    <dbPr connection="Provider=Microsoft.Mashup.OleDb.1;Data Source=$Workbook$;Location=params (2);Extended Properties=&quot;&quot;" command="SELECT * FROM [params (2)]"/>
  </connection>
  <connection id="11" xr16:uid="{D7A67735-F257-4DE6-920E-130F9EC451D7}" keepAlive="1" name="Query - params (3)" description="Connection to the 'params (3)' query in the workbook." type="5" refreshedVersion="6" background="1" saveData="1">
    <dbPr connection="Provider=Microsoft.Mashup.OleDb.1;Data Source=$Workbook$;Location=params (3);Extended Properties=&quot;&quot;" command="SELECT * FROM [params (3)]"/>
  </connection>
  <connection id="12" xr16:uid="{8DBD0B33-FC33-48A1-B4C1-BA8537F5FF24}" keepAlive="1" name="Query - params_all" description="Connection to the 'params_all' query in the workbook." type="5" refreshedVersion="6" background="1">
    <dbPr connection="Provider=Microsoft.Mashup.OleDb.1;Data Source=$Workbook$;Location=params_all;Extended Properties=&quot;&quot;" command="SELECT * FROM [params_all]"/>
  </connection>
  <connection id="13" xr16:uid="{26FD929E-4326-4C16-8DB9-F22C89979C39}" keepAlive="1" name="Query - qois_100yrs" description="Connection to the 'qois_100yrs' query in the workbook." type="5" refreshedVersion="6" background="1" saveData="1">
    <dbPr connection="Provider=Microsoft.Mashup.OleDb.1;Data Source=$Workbook$;Location=qois_100yrs;Extended Properties=&quot;&quot;" command="SELECT * FROM [qois_100yrs]"/>
  </connection>
  <connection id="14" xr16:uid="{E74C183B-9E95-432A-945A-16D4BD2B5F74}" keepAlive="1" name="Query - qois_100yrs (2)" description="Connection to the 'qois_100yrs (2)' query in the workbook." type="5" refreshedVersion="6" background="1">
    <dbPr connection="Provider=Microsoft.Mashup.OleDb.1;Data Source=$Workbook$;Location=qois_100yrs (2);Extended Properties=&quot;&quot;" command="SELECT * FROM [qois_100yrs (2)]"/>
  </connection>
  <connection id="15" xr16:uid="{557BCADE-A7FB-4CD1-9FF5-CAAC14D4253C}" keepAlive="1" name="Query - qois_100yrs (3)" description="Connection to the 'qois_100yrs (3)' query in the workbook." type="5" refreshedVersion="6" background="1" saveData="1">
    <dbPr connection="Provider=Microsoft.Mashup.OleDb.1;Data Source=$Workbook$;Location=qois_100yrs (3);Extended Properties=&quot;&quot;" command="SELECT * FROM [qois_100yrs (3)]"/>
  </connection>
  <connection id="16" xr16:uid="{E11E9CB7-89E3-42C5-B215-9236F3F153BF}" keepAlive="1" name="Query - qois_autumn_100yrs" description="Connection to the 'qois_autumn_100yrs' query in the workbook." type="5" refreshedVersion="6" background="1" saveData="1">
    <dbPr connection="Provider=Microsoft.Mashup.OleDb.1;Data Source=$Workbook$;Location=qois_autumn_100yrs;Extended Properties=&quot;&quot;" command="SELECT * FROM [qois_autumn_100yrs]"/>
  </connection>
  <connection id="17" xr16:uid="{83D138FE-B6A3-43BA-B448-C2C6E332E700}" keepAlive="1" name="Query - qois_autumn_100yrs (2)" description="Connection to the 'qois_autumn_100yrs (2)' query in the workbook." type="5" refreshedVersion="6" background="1" saveData="1">
    <dbPr connection="Provider=Microsoft.Mashup.OleDb.1;Data Source=$Workbook$;Location=qois_autumn_100yrs (2);Extended Properties=&quot;&quot;" command="SELECT * FROM [qois_autumn_100yrs (2)]"/>
  </connection>
  <connection id="18" xr16:uid="{CE0763A9-907A-450D-B8A5-31E40283C7A3}" keepAlive="1" name="Query - qois_spring_100yrs" description="Connection to the 'qois_spring_100yrs' query in the workbook." type="5" refreshedVersion="6" background="1" saveData="1">
    <dbPr connection="Provider=Microsoft.Mashup.OleDb.1;Data Source=$Workbook$;Location=qois_spring_100yrs;Extended Properties=&quot;&quot;" command="SELECT * FROM [qois_spring_100yrs]"/>
  </connection>
  <connection id="19" xr16:uid="{9B42982D-6E18-404F-9312-BB2738BF00E9}" keepAlive="1" name="Query - qois_spring_100yrs (2)" description="Connection to the 'qois_spring_100yrs (2)' query in the workbook." type="5" refreshedVersion="6" background="1" saveData="1">
    <dbPr connection="Provider=Microsoft.Mashup.OleDb.1;Data Source=$Workbook$;Location=qois_spring_100yrs (2);Extended Properties=&quot;&quot;" command="SELECT * FROM [qois_spring_100yrs (2)]"/>
  </connection>
  <connection id="20" xr16:uid="{28630D3B-F361-4C3D-9D60-3DD7D8269C2F}" keepAlive="1" name="Query - qois_summer_100yrs" description="Connection to the 'qois_summer_100yrs' query in the workbook." type="5" refreshedVersion="6" background="1" saveData="1">
    <dbPr connection="Provider=Microsoft.Mashup.OleDb.1;Data Source=$Workbook$;Location=qois_summer_100yrs;Extended Properties=&quot;&quot;" command="SELECT * FROM [qois_summer_100yrs]"/>
  </connection>
  <connection id="21" xr16:uid="{894277D8-E198-4517-8270-C8D1D0E29022}" keepAlive="1" name="Query - qois_summer_100yrs (2)" description="Connection to the 'qois_summer_100yrs (2)' query in the workbook." type="5" refreshedVersion="6" background="1" saveData="1">
    <dbPr connection="Provider=Microsoft.Mashup.OleDb.1;Data Source=$Workbook$;Location=qois_summer_100yrs (2);Extended Properties=&quot;&quot;" command="SELECT * FROM [qois_summer_100yrs (2)]"/>
  </connection>
  <connection id="22" xr16:uid="{630F9561-228F-48D0-9E22-89118CFD7B35}" keepAlive="1" name="Query - qois_winter_100yrs" description="Connection to the 'qois_winter_100yrs' query in the workbook." type="5" refreshedVersion="6" background="1" saveData="1">
    <dbPr connection="Provider=Microsoft.Mashup.OleDb.1;Data Source=$Workbook$;Location=qois_winter_100yrs;Extended Properties=&quot;&quot;" command="SELECT * FROM [qois_winter_100yrs]"/>
  </connection>
  <connection id="23" xr16:uid="{F8636B71-B8A4-4D84-9CBC-EB0308ADA32C}" keepAlive="1" name="Query - qois_winter_100yrs (2)" description="Connection to the 'qois_winter_100yrs (2)' query in the workbook." type="5" refreshedVersion="6" background="1">
    <dbPr connection="Provider=Microsoft.Mashup.OleDb.1;Data Source=$Workbook$;Location=qois_winter_100yrs (2);Extended Properties=&quot;&quot;" command="SELECT * FROM [qois_winter_100yrs (2)]"/>
  </connection>
  <connection id="24" xr16:uid="{B074216D-08FF-43FD-B4B3-D33D47E330CA}" keepAlive="1" name="Query - qois_winter_100yrs (3)" description="Connection to the 'qois_winter_100yrs (3)' query in the workbook." type="5" refreshedVersion="6" background="1" saveData="1">
    <dbPr connection="Provider=Microsoft.Mashup.OleDb.1;Data Source=$Workbook$;Location=qois_winter_100yrs (3);Extended Properties=&quot;&quot;" command="SELECT * FROM [qois_winter_100yrs (3)]"/>
  </connection>
</connections>
</file>

<file path=xl/sharedStrings.xml><?xml version="1.0" encoding="utf-8"?>
<sst xmlns="http://schemas.openxmlformats.org/spreadsheetml/2006/main" count="4798" uniqueCount="970">
  <si>
    <t>Run</t>
  </si>
  <si>
    <t>Years completed</t>
  </si>
  <si>
    <t>Error</t>
  </si>
  <si>
    <t>ERROR: negative layer thickness.  Timestep or remap time too large</t>
  </si>
  <si>
    <t>failed</t>
  </si>
  <si>
    <t>completed</t>
  </si>
  <si>
    <t>ERROR: negative layer thickness.  timestep or remap time too large</t>
  </si>
  <si>
    <t>running</t>
  </si>
  <si>
    <t>Batch 1 - run time</t>
  </si>
  <si>
    <t>22h 55m 52s</t>
  </si>
  <si>
    <t>22h 54m 52s</t>
  </si>
  <si>
    <t>22h 42m 41s</t>
  </si>
  <si>
    <t>22h 42m 38s</t>
  </si>
  <si>
    <t>22h 42m 39s</t>
  </si>
  <si>
    <t>14h 39m 31s</t>
  </si>
  <si>
    <t>16h 18m 31s</t>
  </si>
  <si>
    <t>12h 12m 06s</t>
  </si>
  <si>
    <t>03h 02m 49s</t>
  </si>
  <si>
    <t>22h 56m 04s</t>
  </si>
  <si>
    <t>23h 08m 29s</t>
  </si>
  <si>
    <t>22h 56m 16s</t>
  </si>
  <si>
    <t>22h 50m 41s</t>
  </si>
  <si>
    <t>22h 26m 37s</t>
  </si>
  <si>
    <t>22h 33m 04s</t>
  </si>
  <si>
    <t>22h 46m 11s</t>
  </si>
  <si>
    <t>22h 48m 29s</t>
  </si>
  <si>
    <t>Batch 2 - run time</t>
  </si>
  <si>
    <t>Batch 3 - run time</t>
  </si>
  <si>
    <t>Batch 4 - run time</t>
  </si>
  <si>
    <t>N/A</t>
  </si>
  <si>
    <t>12h 04m 27s</t>
  </si>
  <si>
    <t>24h 22m 09s</t>
  </si>
  <si>
    <t>22h 56m 49s</t>
  </si>
  <si>
    <t>22h 26m 51s</t>
  </si>
  <si>
    <t>22h 56m 29s</t>
  </si>
  <si>
    <t>23h 01m 33s</t>
  </si>
  <si>
    <t>22h 59m 56s</t>
  </si>
  <si>
    <t>23h 07m 25s</t>
  </si>
  <si>
    <t>3h 46m 46s</t>
  </si>
  <si>
    <t>5h 13m 30s</t>
  </si>
  <si>
    <t>00h 59m 29s</t>
  </si>
  <si>
    <t>% failed</t>
  </si>
  <si>
    <t>Batch 2 - job ID</t>
  </si>
  <si>
    <t>5h 18m 29s</t>
  </si>
  <si>
    <t>Batch 1 - job ID</t>
  </si>
  <si>
    <t>Batch 3 - job ID</t>
  </si>
  <si>
    <t>Batch 4 - job ID</t>
  </si>
  <si>
    <t>ksno</t>
  </si>
  <si>
    <t>lambda_pond</t>
  </si>
  <si>
    <t>dragio</t>
  </si>
  <si>
    <t>dp1</t>
  </si>
  <si>
    <t>c1</t>
  </si>
  <si>
    <t>c8</t>
  </si>
  <si>
    <t>gamma</t>
  </si>
  <si>
    <t>tracer_kappa</t>
  </si>
  <si>
    <t>crit_bulk_rich</t>
  </si>
  <si>
    <t>salin_rest_piston_vel</t>
  </si>
  <si>
    <t># failed</t>
  </si>
  <si>
    <t>23h 03m 43s</t>
  </si>
  <si>
    <t>22h 52m 34s</t>
  </si>
  <si>
    <t>23h 11m 36s</t>
  </si>
  <si>
    <t>23h 16m 38s</t>
  </si>
  <si>
    <t>23h 07m 58s</t>
  </si>
  <si>
    <t>17h 53m 27s</t>
  </si>
  <si>
    <t>Year died/finished</t>
  </si>
  <si>
    <t>23h 27m 02s</t>
  </si>
  <si>
    <t># completed</t>
  </si>
  <si>
    <t>23h 55m 45s</t>
  </si>
  <si>
    <t>24h 09m 53s</t>
  </si>
  <si>
    <t>24h 23m 08s</t>
  </si>
  <si>
    <t>Batch 1 - status</t>
  </si>
  <si>
    <t>Batch 2 - status</t>
  </si>
  <si>
    <t>Batch 3 - status</t>
  </si>
  <si>
    <t>Batch 4 - status</t>
  </si>
  <si>
    <t>24h 14m 55s</t>
  </si>
  <si>
    <t>24h 21m 43s</t>
  </si>
  <si>
    <t>24h 39m 27s</t>
  </si>
  <si>
    <t>24h 52m 09s</t>
  </si>
  <si>
    <t>23h 46m 05s</t>
  </si>
  <si>
    <t>02h 23m 59s</t>
  </si>
  <si>
    <t>23h 55m 11s</t>
  </si>
  <si>
    <t>23h 50m 27s</t>
  </si>
  <si>
    <t>23h 59m 18s</t>
  </si>
  <si>
    <t>24h 32m 39s</t>
  </si>
  <si>
    <t>24h 18m 18s</t>
  </si>
  <si>
    <t>23h 14m 36s</t>
  </si>
  <si>
    <t>24h 22m 16s</t>
  </si>
  <si>
    <t>24h 49m 45s</t>
  </si>
  <si>
    <t>24h 46m 33s</t>
  </si>
  <si>
    <t>24h 20m 50s</t>
  </si>
  <si>
    <t>23h 49m 09s</t>
  </si>
  <si>
    <t>24h 44m 18s</t>
  </si>
  <si>
    <t>24h 37m 11s</t>
  </si>
  <si>
    <t xml:space="preserve"> ERROR: negative layer thickness.  timestep or remap time too large</t>
  </si>
  <si>
    <t>05h 51m 47s</t>
  </si>
  <si>
    <t>forrtl: severe (174): SIGSEGV, segmentation fault occurred</t>
  </si>
  <si>
    <t>00h 21m 22s</t>
  </si>
  <si>
    <t>24h 40m 29s</t>
  </si>
  <si>
    <t>24h 48m 12s</t>
  </si>
  <si>
    <t>03h 35m 36s</t>
  </si>
  <si>
    <t># &gt;= 75 years</t>
  </si>
  <si>
    <t>24h 30m 10s</t>
  </si>
  <si>
    <t>25h 35m 07s</t>
  </si>
  <si>
    <t>23h 52m 37s</t>
  </si>
  <si>
    <t>16h 21m 18s</t>
  </si>
  <si>
    <t>24h 41m 18s</t>
  </si>
  <si>
    <t>23h 55m 57s</t>
  </si>
  <si>
    <t>24h 01m 31s</t>
  </si>
  <si>
    <t>24h 43m 05s</t>
  </si>
  <si>
    <t>24h 39m 23s</t>
  </si>
  <si>
    <t>24h 38m 56s</t>
  </si>
  <si>
    <t>24h 26m 15s</t>
  </si>
  <si>
    <t>24h 38m 44s</t>
  </si>
  <si>
    <t>24h 27m 06s</t>
  </si>
  <si>
    <t>24h 10m 26s</t>
  </si>
  <si>
    <t>23h 59m 03s</t>
  </si>
  <si>
    <t>24h 39m 28s</t>
  </si>
  <si>
    <t>24h 44m 29s</t>
  </si>
  <si>
    <t>24h 17m 11s</t>
  </si>
  <si>
    <t>output dir</t>
  </si>
  <si>
    <t>gscratch</t>
  </si>
  <si>
    <t>nscratch</t>
  </si>
  <si>
    <t>24h 05m 58s</t>
  </si>
  <si>
    <t>23h 12m 51a</t>
  </si>
  <si>
    <t>05h 09m 03s</t>
  </si>
  <si>
    <t>23h 26m 23s</t>
  </si>
  <si>
    <t>24h 04m 11s</t>
  </si>
  <si>
    <t>23h 09m 37s</t>
  </si>
  <si>
    <t>24h 21m 19s</t>
  </si>
  <si>
    <t>24h 14m 19s</t>
  </si>
  <si>
    <t>01h 51m 22s</t>
  </si>
  <si>
    <t>24h 10m 35s</t>
  </si>
  <si>
    <t>24h 13m 19s</t>
  </si>
  <si>
    <t>24h 29m 31s</t>
  </si>
  <si>
    <t>25h 01m 00s</t>
  </si>
  <si>
    <t>23h 36m 41s</t>
  </si>
  <si>
    <t>24h 00m 59s</t>
  </si>
  <si>
    <t>23h 54m 22s</t>
  </si>
  <si>
    <t>24h 19m 56s</t>
  </si>
  <si>
    <t>24h 32m 04s</t>
  </si>
  <si>
    <t>24h 26m 14s</t>
  </si>
  <si>
    <t>24h 27m 23s</t>
  </si>
  <si>
    <t>24h 19m 21s</t>
  </si>
  <si>
    <t>12h 17m 25s</t>
  </si>
  <si>
    <t>24h 25m 15s</t>
  </si>
  <si>
    <t>18h 41m 45s</t>
  </si>
  <si>
    <t>18h 47m 45s</t>
  </si>
  <si>
    <t>18h 51m 20s</t>
  </si>
  <si>
    <t>18h 39m 11s</t>
  </si>
  <si>
    <t>18h 43m 08s</t>
  </si>
  <si>
    <t>18h 34m 52s</t>
  </si>
  <si>
    <t>18h 54m 12s</t>
  </si>
  <si>
    <t>18h 27m 43s</t>
  </si>
  <si>
    <t xml:space="preserve">18h 46m 19s </t>
  </si>
  <si>
    <t>24h 10m 03s</t>
  </si>
  <si>
    <t>24h 28m 22s</t>
  </si>
  <si>
    <t>24h 05m 43s</t>
  </si>
  <si>
    <t>24h 02m 14s</t>
  </si>
  <si>
    <t>23h 37m 52s</t>
  </si>
  <si>
    <t>18h 45m 57s</t>
  </si>
  <si>
    <t>18h 44m 18s</t>
  </si>
  <si>
    <t>18h 11m 21s</t>
  </si>
  <si>
    <t>18h 34m 20s</t>
  </si>
  <si>
    <t>18h 49m 00s</t>
  </si>
  <si>
    <t>18h 40m 36s</t>
  </si>
  <si>
    <t>18h 45m 25s</t>
  </si>
  <si>
    <t>00h 37m 59s</t>
  </si>
  <si>
    <t>18h 46m 05s</t>
  </si>
  <si>
    <t>18h 38m 00s</t>
  </si>
  <si>
    <t>18h 35m 43s</t>
  </si>
  <si>
    <t>18h 32m 41s</t>
  </si>
  <si>
    <t>18h 07m 28s</t>
  </si>
  <si>
    <t>24h 46m 54s</t>
  </si>
  <si>
    <t>24h 40m 38s</t>
  </si>
  <si>
    <t>25h 31m 27s</t>
  </si>
  <si>
    <t>24h 40m 44s</t>
  </si>
  <si>
    <t>24h 23m 05s</t>
  </si>
  <si>
    <t>25h 37m 20s</t>
  </si>
  <si>
    <t>25h 22m 44s</t>
  </si>
  <si>
    <t>18h 49m 52s</t>
  </si>
  <si>
    <t>18h 52m 30s</t>
  </si>
  <si>
    <t>18h 32m 51s</t>
  </si>
  <si>
    <t>18h 30m 40s</t>
  </si>
  <si>
    <t>18h 46m 22s</t>
  </si>
  <si>
    <t>18h 52m 00s</t>
  </si>
  <si>
    <t>17h 57m 55s</t>
  </si>
  <si>
    <t>11h 32m 39s</t>
  </si>
  <si>
    <t>09h 11m 48s</t>
  </si>
  <si>
    <t>07h 17m 08s</t>
  </si>
  <si>
    <t>18h 45m 23s</t>
  </si>
  <si>
    <t>18h 01m 08s</t>
  </si>
  <si>
    <t>18h 30m 47s</t>
  </si>
  <si>
    <t>18h 40m 07s</t>
  </si>
  <si>
    <t>18h 18m 46s</t>
  </si>
  <si>
    <t>18h 50m 19s</t>
  </si>
  <si>
    <t>18h 44m 45s</t>
  </si>
  <si>
    <t>18h 19m 11s</t>
  </si>
  <si>
    <t>18h 48m 40s</t>
  </si>
  <si>
    <t>18h 26m 22s</t>
  </si>
  <si>
    <t>17h 56m 09s</t>
  </si>
  <si>
    <t>18h 41m 56s</t>
  </si>
  <si>
    <t>24h 39m 42s</t>
  </si>
  <si>
    <t>24h 30m 56s</t>
  </si>
  <si>
    <t>24h 57m 04s</t>
  </si>
  <si>
    <t>04h 09m 30s</t>
  </si>
  <si>
    <t>04h 50m 21s</t>
  </si>
  <si>
    <t>24h 45m 07s</t>
  </si>
  <si>
    <t>25h 12m 40s</t>
  </si>
  <si>
    <t>25h 44m 09s</t>
  </si>
  <si>
    <t>25h 20m 44s</t>
  </si>
  <si>
    <t>25h 19m 44s</t>
  </si>
  <si>
    <t>25h 14m 42s</t>
  </si>
  <si>
    <t>25h 14m 14s</t>
  </si>
  <si>
    <t>25h 12m 54s</t>
  </si>
  <si>
    <t>25h 25m 31s</t>
  </si>
  <si>
    <t>24h 37m 54s</t>
  </si>
  <si>
    <t>24h 29m 41s</t>
  </si>
  <si>
    <t>14h 28m 15s</t>
  </si>
  <si>
    <t>11h 17m 50s</t>
  </si>
  <si>
    <t>10h 51m 28s</t>
  </si>
  <si>
    <t>13h 24m 40s</t>
  </si>
  <si>
    <t>25h 07m 48s</t>
  </si>
  <si>
    <t>24h 00m 24s</t>
  </si>
  <si>
    <t>24h 16m 27s</t>
  </si>
  <si>
    <t>24h 43m 52s</t>
  </si>
  <si>
    <t>24h 43m 53s</t>
  </si>
  <si>
    <t>17h 53m 20s</t>
  </si>
  <si>
    <t>18h 52m 18s</t>
  </si>
  <si>
    <t>18h 13m 26s</t>
  </si>
  <si>
    <t>18h 14m 09s</t>
  </si>
  <si>
    <t>18h 46m 19s</t>
  </si>
  <si>
    <t>18h 52m 53s</t>
  </si>
  <si>
    <t>17h 59m 14s</t>
  </si>
  <si>
    <t>18h 48m 24s</t>
  </si>
  <si>
    <t>18h 53m 53s</t>
  </si>
  <si>
    <t>18h 49m 35s</t>
  </si>
  <si>
    <t>18h 12m 29s</t>
  </si>
  <si>
    <t>01h 29m 34s</t>
  </si>
  <si>
    <t>17h 55m 27s</t>
  </si>
  <si>
    <t>18h 36m 08s</t>
  </si>
  <si>
    <t>18h 43m 30s</t>
  </si>
  <si>
    <t>18h 46m 37s</t>
  </si>
  <si>
    <t>18h 04m 12s</t>
  </si>
  <si>
    <t>18h 26m 39s</t>
  </si>
  <si>
    <t>17h 59m 45s</t>
  </si>
  <si>
    <t>18h 41m 52s</t>
  </si>
  <si>
    <t>24h 14m 13s</t>
  </si>
  <si>
    <t>24h 26m 28s</t>
  </si>
  <si>
    <t>24h 10m 14s</t>
  </si>
  <si>
    <t>24h 49m 27s</t>
  </si>
  <si>
    <t>24h 38m 32s</t>
  </si>
  <si>
    <t>24h 29m 34s</t>
  </si>
  <si>
    <t>24h 13m 45s</t>
  </si>
  <si>
    <t>24h 24m 22s</t>
  </si>
  <si>
    <t>24h 46m 44s</t>
  </si>
  <si>
    <t>10h 52m 57s</t>
  </si>
  <si>
    <t>08h 41m 35s</t>
  </si>
  <si>
    <t>13h 39m 40s</t>
  </si>
  <si>
    <t>12h 12m 28s</t>
  </si>
  <si>
    <t>11h 50m 27s</t>
  </si>
  <si>
    <t>18h 00m 36s</t>
  </si>
  <si>
    <t>18h 03m 28s</t>
  </si>
  <si>
    <t>18h 47m 32s</t>
  </si>
  <si>
    <t>17h 55m 50s</t>
  </si>
  <si>
    <t>18h 50m 37s</t>
  </si>
  <si>
    <t>17h 56m 21s</t>
  </si>
  <si>
    <t>18h 42m 44s</t>
  </si>
  <si>
    <t>18h 49m 28s</t>
  </si>
  <si>
    <t>18h 01m 23s</t>
  </si>
  <si>
    <t>18h 12m 39s</t>
  </si>
  <si>
    <t>17h 58m 51s</t>
  </si>
  <si>
    <t>18h 47m 01s</t>
  </si>
  <si>
    <t>17h 52m 43s</t>
  </si>
  <si>
    <t>15h 17m 32s</t>
  </si>
  <si>
    <t>12h 22m 45s</t>
  </si>
  <si>
    <t>12h 24m 15s</t>
  </si>
  <si>
    <t>24h 16m 05s</t>
  </si>
  <si>
    <t xml:space="preserve">24h 02m 26s </t>
  </si>
  <si>
    <t>24h 32m 07s</t>
  </si>
  <si>
    <t>24h 53m 18s</t>
  </si>
  <si>
    <t>24h 29m 22s</t>
  </si>
  <si>
    <t>23h 15m 39s</t>
  </si>
  <si>
    <t>09h 48m 54s</t>
  </si>
  <si>
    <t>18h 48m 02s</t>
  </si>
  <si>
    <t>18h 13m 30s</t>
  </si>
  <si>
    <t>18h 45m 11s</t>
  </si>
  <si>
    <t>18h 49m 41s</t>
  </si>
  <si>
    <t>18h 51m 01s</t>
  </si>
  <si>
    <t>18h 48m 44s</t>
  </si>
  <si>
    <t>18h 52m 50s</t>
  </si>
  <si>
    <t>18h 54m 02s</t>
  </si>
  <si>
    <t>18h 39m 54s</t>
  </si>
  <si>
    <t>18h 16m 41s</t>
  </si>
  <si>
    <t>18h 45m 17s</t>
  </si>
  <si>
    <t>18h 49m 46s</t>
  </si>
  <si>
    <t>18h 44m 33s</t>
  </si>
  <si>
    <t>18h 45m 22s</t>
  </si>
  <si>
    <t>18h 14m 47s</t>
  </si>
  <si>
    <t>18h 47m 12s</t>
  </si>
  <si>
    <t>18h 44m 56s</t>
  </si>
  <si>
    <t>18h 45m 14s</t>
  </si>
  <si>
    <t>18h 45m 35s</t>
  </si>
  <si>
    <t>18h 42m 26s</t>
  </si>
  <si>
    <t>18h 44m 07s</t>
  </si>
  <si>
    <t xml:space="preserve"> </t>
  </si>
  <si>
    <t xml:space="preserve"> 07h 58m 00s</t>
  </si>
  <si>
    <t xml:space="preserve"> 18h 43m 16s</t>
  </si>
  <si>
    <t>18h 44m 57s</t>
  </si>
  <si>
    <t>18h 38m 40s</t>
  </si>
  <si>
    <t>18h 29m 40s</t>
  </si>
  <si>
    <t>18h 45m 20s</t>
  </si>
  <si>
    <t>18h 50m 09s</t>
  </si>
  <si>
    <t>00h 51m 25s</t>
  </si>
  <si>
    <t xml:space="preserve"> 18h 27m 39s</t>
  </si>
  <si>
    <t>18h 19m 41s</t>
  </si>
  <si>
    <t>18h 37m 15s</t>
  </si>
  <si>
    <t>18h 42m 50s</t>
  </si>
  <si>
    <t>18h 50m 33s</t>
  </si>
  <si>
    <t>18h 51m 33s</t>
  </si>
  <si>
    <t>18h 54m 13</t>
  </si>
  <si>
    <t xml:space="preserve"> 18h 58m 17s</t>
  </si>
  <si>
    <t xml:space="preserve"> 18h 57m 00s</t>
  </si>
  <si>
    <t>18h 40m 21s</t>
  </si>
  <si>
    <t>18h 15m 07s</t>
  </si>
  <si>
    <t>18h 22m 16s</t>
  </si>
  <si>
    <t>18h 47m 51s</t>
  </si>
  <si>
    <t>18h 45m 32s</t>
  </si>
  <si>
    <t>18h 53m 11s</t>
  </si>
  <si>
    <t>18h 39m 32s</t>
  </si>
  <si>
    <t xml:space="preserve"> 18h 42m 42s</t>
  </si>
  <si>
    <t>18h 44m 55s</t>
  </si>
  <si>
    <t>18h 53m 50s</t>
  </si>
  <si>
    <t>18h 49m 23s</t>
  </si>
  <si>
    <t xml:space="preserve"> 18h 57m 02s</t>
  </si>
  <si>
    <t>18h 52m 09s</t>
  </si>
  <si>
    <t>18h 42m 38s</t>
  </si>
  <si>
    <t>18h 42m 41s</t>
  </si>
  <si>
    <t>18h 42m 59s</t>
  </si>
  <si>
    <t>17h 08m 56s</t>
  </si>
  <si>
    <t>18h 01m 41s</t>
  </si>
  <si>
    <t>18h 56m 10s</t>
  </si>
  <si>
    <t>18h 57m 51s</t>
  </si>
  <si>
    <t>18h 42m 07s</t>
  </si>
  <si>
    <t>18h 06m  34s</t>
  </si>
  <si>
    <t>18h 51m 38s</t>
  </si>
  <si>
    <t>18h 57m 42s</t>
  </si>
  <si>
    <t xml:space="preserve">18h 27m 51s </t>
  </si>
  <si>
    <t xml:space="preserve"> 18h 53m 45s </t>
  </si>
  <si>
    <t xml:space="preserve"> 12h 54m 14s </t>
  </si>
  <si>
    <t xml:space="preserve">18h 49m 59s </t>
  </si>
  <si>
    <t>17h 58m 16s</t>
  </si>
  <si>
    <t>18h 53m 04s</t>
  </si>
  <si>
    <t>10h 47m 52s</t>
  </si>
  <si>
    <t>18h 01m 27s</t>
  </si>
  <si>
    <t>18h 46m 30s</t>
  </si>
  <si>
    <t>12h 57m 32s</t>
  </si>
  <si>
    <t>18h 53m 22s</t>
  </si>
  <si>
    <t>18h 39m 26s</t>
  </si>
  <si>
    <t>18h 51m 54s</t>
  </si>
  <si>
    <t>18h 39m 34s</t>
  </si>
  <si>
    <t xml:space="preserve"> 18h 29m 43s </t>
  </si>
  <si>
    <t>18h 01m 47s</t>
  </si>
  <si>
    <t>18h 43m 05s</t>
  </si>
  <si>
    <t xml:space="preserve"> 03h 06m 31s</t>
  </si>
  <si>
    <t>18h 25m 10s</t>
  </si>
  <si>
    <t>18h 46m 24s</t>
  </si>
  <si>
    <t>18h 40m 51s</t>
  </si>
  <si>
    <t>18h 42m 53s</t>
  </si>
  <si>
    <t xml:space="preserve">18h 41m 42s </t>
  </si>
  <si>
    <t>18h 38m 54s</t>
  </si>
  <si>
    <t>18h 45m 41s</t>
  </si>
  <si>
    <t>18h 55m 02s</t>
  </si>
  <si>
    <t>18h 18m 45s</t>
  </si>
  <si>
    <t>18h 00m 00s</t>
  </si>
  <si>
    <t>03h 40m 55s</t>
  </si>
  <si>
    <t>18h 37m 51s</t>
  </si>
  <si>
    <t>18h 55m 05s</t>
  </si>
  <si>
    <t>18h 51m 30s</t>
  </si>
  <si>
    <t>18h 35m 48s</t>
  </si>
  <si>
    <t>17h 58m 50s</t>
  </si>
  <si>
    <t>19h 00m 40s</t>
  </si>
  <si>
    <t>18h 58m 54s</t>
  </si>
  <si>
    <t>18h 43m 47s</t>
  </si>
  <si>
    <t xml:space="preserve"> 18h 51m 22s</t>
  </si>
  <si>
    <t xml:space="preserve"> 14h 30m 14s</t>
  </si>
  <si>
    <t>18h 01m 42s</t>
  </si>
  <si>
    <t>19h 04m 43s</t>
  </si>
  <si>
    <t xml:space="preserve"> 18h 46m 15s</t>
  </si>
  <si>
    <t>18h 26m 05s</t>
  </si>
  <si>
    <t>18h 43m 14s</t>
  </si>
  <si>
    <t>08h 30m 38s</t>
  </si>
  <si>
    <t>18h 53m 29s</t>
  </si>
  <si>
    <t>18h 08m 16s</t>
  </si>
  <si>
    <t>18h 48m 43s</t>
  </si>
  <si>
    <t>19h 00m 14s</t>
  </si>
  <si>
    <t>18h 41m 14s</t>
  </si>
  <si>
    <t xml:space="preserve">18h 53m 04s </t>
  </si>
  <si>
    <t>18h 31m 41s</t>
  </si>
  <si>
    <t>08h 47m 42s</t>
  </si>
  <si>
    <t>18h 48m 32s</t>
  </si>
  <si>
    <t>18h 13m 04s</t>
  </si>
  <si>
    <t>18h 03m 43s</t>
  </si>
  <si>
    <t>18h 16m 07s</t>
  </si>
  <si>
    <t>18h 50m 01s</t>
  </si>
  <si>
    <t>18h 33m 30s</t>
  </si>
  <si>
    <t>18h 49m 21s</t>
  </si>
  <si>
    <t>16h 02m 53s</t>
  </si>
  <si>
    <t>18h 45m 03s</t>
  </si>
  <si>
    <t>18h 52m 48s</t>
  </si>
  <si>
    <t>18h 46m 56s</t>
  </si>
  <si>
    <t>18h 45m 38s</t>
  </si>
  <si>
    <t xml:space="preserve"> 06h 26m 03s</t>
  </si>
  <si>
    <t>18h 32m 44s</t>
  </si>
  <si>
    <t>18h 00m 04s</t>
  </si>
  <si>
    <t>07h 37m 03s</t>
  </si>
  <si>
    <t>18h 59m 25s</t>
  </si>
  <si>
    <t>19h 00m 28s</t>
  </si>
  <si>
    <t>07h 08m 28s</t>
  </si>
  <si>
    <t xml:space="preserve"> 18h 50m 27s</t>
  </si>
  <si>
    <t>18h 49m 07s</t>
  </si>
  <si>
    <t xml:space="preserve"> 18h 01m 54s </t>
  </si>
  <si>
    <t>18h 53m 15s</t>
  </si>
  <si>
    <t xml:space="preserve"> 18h 38m 17s</t>
  </si>
  <si>
    <t xml:space="preserve"> 18h 30m 30s</t>
  </si>
  <si>
    <t xml:space="preserve"> 18h 41m 18s</t>
  </si>
  <si>
    <t>18h 52m 11s</t>
  </si>
  <si>
    <t>02h 13m 21s</t>
  </si>
  <si>
    <t>18h 53m 03s</t>
  </si>
  <si>
    <t>18h 34m 05s</t>
  </si>
  <si>
    <t>18h 49m 36s</t>
  </si>
  <si>
    <t>18h 34m 47s</t>
  </si>
  <si>
    <t xml:space="preserve">  18h 24m 52s </t>
  </si>
  <si>
    <t>18h 52m 47s</t>
  </si>
  <si>
    <t>18h 02m 02s</t>
  </si>
  <si>
    <t>14h 19m 40s</t>
  </si>
  <si>
    <t>18h 16m 20s</t>
  </si>
  <si>
    <t>18h 45m 04s</t>
  </si>
  <si>
    <t>18h 44m 43s</t>
  </si>
  <si>
    <t>18h 46m 21s</t>
  </si>
  <si>
    <t>07h 39m 51s</t>
  </si>
  <si>
    <t>18h 02m 07s</t>
  </si>
  <si>
    <t>18h 33m 12s</t>
  </si>
  <si>
    <t>18h 51m 10s</t>
  </si>
  <si>
    <t>18h 43m 52s</t>
  </si>
  <si>
    <t>18h 43m 37s</t>
  </si>
  <si>
    <t>18h 18m 22s</t>
  </si>
  <si>
    <t>18h 49m 24s</t>
  </si>
  <si>
    <t>18h 24m 40s</t>
  </si>
  <si>
    <t>18h 32m 35s</t>
  </si>
  <si>
    <t>18h 47m 49s</t>
  </si>
  <si>
    <t>18h 13m 42s</t>
  </si>
  <si>
    <t>18h 45m 45s</t>
  </si>
  <si>
    <t>18h 46m 52s</t>
  </si>
  <si>
    <t>18h 47m 41s</t>
  </si>
  <si>
    <t>18h 43m 48s</t>
  </si>
  <si>
    <t xml:space="preserve"> 18h 31m 47s</t>
  </si>
  <si>
    <t>18h 46m 33s</t>
  </si>
  <si>
    <t>18h 37m 50s</t>
  </si>
  <si>
    <t>18h 46m 06s</t>
  </si>
  <si>
    <t>18h 48m 08s</t>
  </si>
  <si>
    <t>18h 49m 18s</t>
  </si>
  <si>
    <t>18h 29m 34s</t>
  </si>
  <si>
    <t>18h 38m 34s</t>
  </si>
  <si>
    <t>00h 04m 21s</t>
  </si>
  <si>
    <t>07h 56m 01s</t>
  </si>
  <si>
    <t>13h 31m 59s</t>
  </si>
  <si>
    <t>18h 39m 04s</t>
  </si>
  <si>
    <t xml:space="preserve"> 18h 36m 07s</t>
  </si>
  <si>
    <t>18h 49m 33s</t>
  </si>
  <si>
    <t>17h 54m 52s</t>
  </si>
  <si>
    <t>18h 03m 02s</t>
  </si>
  <si>
    <t>17h 57m 31s</t>
  </si>
  <si>
    <t>18s 10m 55s</t>
  </si>
  <si>
    <t>18h 42m 16s</t>
  </si>
  <si>
    <t>18h 42m 15s</t>
  </si>
  <si>
    <t>18h 36m 51s</t>
  </si>
  <si>
    <t>18h 48m 59s</t>
  </si>
  <si>
    <t>18h 25m 31s</t>
  </si>
  <si>
    <t>18h 27m 40s</t>
  </si>
  <si>
    <t>18h 53m 58s</t>
  </si>
  <si>
    <t>18h 41m 17s</t>
  </si>
  <si>
    <t>18h 50m 36s</t>
  </si>
  <si>
    <t>18h 34m 04s</t>
  </si>
  <si>
    <t xml:space="preserve"> 18h 22m 57s</t>
  </si>
  <si>
    <t xml:space="preserve"> 09h 20m 14s</t>
  </si>
  <si>
    <t xml:space="preserve"> 12h 09m 22s</t>
  </si>
  <si>
    <t>18h 48m 46s</t>
  </si>
  <si>
    <t xml:space="preserve"> 00h 10m 37s</t>
  </si>
  <si>
    <t>17h 54m 27s</t>
  </si>
  <si>
    <t>18h 30m 45s</t>
  </si>
  <si>
    <t>18h 25m 39s</t>
  </si>
  <si>
    <t>17h 53m 25s</t>
  </si>
  <si>
    <t>18h 37m 07s</t>
  </si>
  <si>
    <t>18h 07m 30s</t>
  </si>
  <si>
    <t xml:space="preserve"> 18h 33m 45s</t>
  </si>
  <si>
    <t>18h 47m 11s</t>
  </si>
  <si>
    <t>18h 10m 00s</t>
  </si>
  <si>
    <t>18h 48m 49s</t>
  </si>
  <si>
    <t>18h 53m 38s</t>
  </si>
  <si>
    <t>18h 47m 54s</t>
  </si>
  <si>
    <t>18h 22m 17s</t>
  </si>
  <si>
    <t xml:space="preserve"> 18h 14m 18s</t>
  </si>
  <si>
    <t>18h 00m 49s</t>
  </si>
  <si>
    <t>18h 33m 17s</t>
  </si>
  <si>
    <t>18h 28m 57s</t>
  </si>
  <si>
    <t xml:space="preserve"> 18h 03m 08s</t>
  </si>
  <si>
    <t>18h 49m 38s</t>
  </si>
  <si>
    <t>18h 15m 40s</t>
  </si>
  <si>
    <t xml:space="preserve"> 17h 58m 32s</t>
  </si>
  <si>
    <t>18h 04m 27s</t>
  </si>
  <si>
    <t xml:space="preserve"> 16h 01m 54s</t>
  </si>
  <si>
    <t xml:space="preserve">18h 20m 22s </t>
  </si>
  <si>
    <t>% completed</t>
  </si>
  <si>
    <t xml:space="preserve"> 18h 09m 53s </t>
  </si>
  <si>
    <t>% &gt;= 75 years</t>
  </si>
  <si>
    <t>18h 54m 21s</t>
  </si>
  <si>
    <t>18h 53m 34s</t>
  </si>
  <si>
    <t>18h 10m 41s</t>
  </si>
  <si>
    <t>04h 22m 21s</t>
  </si>
  <si>
    <t>MPI_ABORT</t>
  </si>
  <si>
    <t>18h 38m 16s</t>
  </si>
  <si>
    <t>18h 29m 53s</t>
  </si>
  <si>
    <t xml:space="preserve"> 18h 43m 29s</t>
  </si>
  <si>
    <t>12h 26m 34s</t>
  </si>
  <si>
    <t>18h 31m 32s</t>
  </si>
  <si>
    <t>18h 05m 31s</t>
  </si>
  <si>
    <t>18h 48m 45s</t>
  </si>
  <si>
    <t>13h 51m 17s</t>
  </si>
  <si>
    <t>17h 59m 24s</t>
  </si>
  <si>
    <t>18h 24m 31s</t>
  </si>
  <si>
    <t>18h 00m 20s</t>
  </si>
  <si>
    <t>18h 07m 58s</t>
  </si>
  <si>
    <t>8h 04m 35s</t>
  </si>
  <si>
    <t>23h 56m 02s</t>
  </si>
  <si>
    <t>23h 12m 24s</t>
  </si>
  <si>
    <t>23h 30m 56s</t>
  </si>
  <si>
    <t>23h 50m 55s</t>
  </si>
  <si>
    <t>23h 33m 59s</t>
  </si>
  <si>
    <t>23h 16m 09s</t>
  </si>
  <si>
    <t>23h 49m 15s</t>
  </si>
  <si>
    <t>23h 21m 27s</t>
  </si>
  <si>
    <t>23h 44m 15s</t>
  </si>
  <si>
    <t>04h 18m 39s</t>
  </si>
  <si>
    <t>22h 46m 26s</t>
  </si>
  <si>
    <t>23h 36m 17s</t>
  </si>
  <si>
    <t>23h 34m 45s</t>
  </si>
  <si>
    <t>23h 56m 10s</t>
  </si>
  <si>
    <t>05m 37h 05s</t>
  </si>
  <si>
    <t>23h 42m 41s</t>
  </si>
  <si>
    <t>23h 36m 28s</t>
  </si>
  <si>
    <t xml:space="preserve"> 18h 23m 00s</t>
  </si>
  <si>
    <t>05h 06m 03s</t>
  </si>
  <si>
    <t>23h 55m 17s</t>
  </si>
  <si>
    <t>20h 13m 01s</t>
  </si>
  <si>
    <t>23h 58m 54s</t>
  </si>
  <si>
    <t>21h 27m 25s</t>
  </si>
  <si>
    <t>03h 03m 12s</t>
  </si>
  <si>
    <t>09h 43m 04s</t>
  </si>
  <si>
    <t>18h 26m 17s</t>
  </si>
  <si>
    <t>18h 07m 25s</t>
  </si>
  <si>
    <t>17h 56m 14s</t>
  </si>
  <si>
    <t>17h 56m 43s</t>
  </si>
  <si>
    <t>18h 17m 36s</t>
  </si>
  <si>
    <t>18h 02m 54s</t>
  </si>
  <si>
    <t>17h 54m 57s</t>
  </si>
  <si>
    <t>04h 22m 58s</t>
  </si>
  <si>
    <t>18h 41m 18s</t>
  </si>
  <si>
    <t xml:space="preserve"> 18h 45m 51s</t>
  </si>
  <si>
    <t>18h 25m 28s</t>
  </si>
  <si>
    <t>18h 05m 49s</t>
  </si>
  <si>
    <t>18h 48m 51s</t>
  </si>
  <si>
    <t>15h 16m 01s</t>
  </si>
  <si>
    <t>18h 24m 43s</t>
  </si>
  <si>
    <t>18h 31m 10s</t>
  </si>
  <si>
    <t>18h 01m 13s</t>
  </si>
  <si>
    <t xml:space="preserve"> 18h 39m 34s</t>
  </si>
  <si>
    <t>18h 31m 28s</t>
  </si>
  <si>
    <t>18h 30m 14s</t>
  </si>
  <si>
    <t>18h 33m 42s</t>
  </si>
  <si>
    <t xml:space="preserve"> 18h 37m 04s</t>
  </si>
  <si>
    <t>18h 26m 32s</t>
  </si>
  <si>
    <t>18h 04m 57s</t>
  </si>
  <si>
    <t>18h 12m 40s</t>
  </si>
  <si>
    <t>18h 37m 35s</t>
  </si>
  <si>
    <t>18h 39m 36s</t>
  </si>
  <si>
    <t>18h 36m 38s</t>
  </si>
  <si>
    <t>18h 36m 32s</t>
  </si>
  <si>
    <t>18h 04m 59s</t>
  </si>
  <si>
    <t>16h 52m 59s</t>
  </si>
  <si>
    <t>18h 17m 29s</t>
  </si>
  <si>
    <t>17h 52m 35s</t>
  </si>
  <si>
    <t>17h 56m 29s</t>
  </si>
  <si>
    <t>01h 33m 10s</t>
  </si>
  <si>
    <t>20h 04m 35s</t>
  </si>
  <si>
    <t>18h 39m 19s</t>
  </si>
  <si>
    <t>18h 44m 39s</t>
  </si>
  <si>
    <t>18h 41m 11s</t>
  </si>
  <si>
    <t>﻿ERROR: negative layer thickness.  timestep or remap time too large</t>
  </si>
  <si>
    <t>﻿10434477</t>
  </si>
  <si>
    <t>﻿10454466</t>
  </si>
  <si>
    <t>﻿10454582</t>
  </si>
  <si>
    <t>﻿10454648</t>
  </si>
  <si>
    <t>﻿10454744</t>
  </si>
  <si>
    <t>﻿10454824</t>
  </si>
  <si>
    <t>﻿10454900</t>
  </si>
  <si>
    <t>﻿10455281</t>
  </si>
  <si>
    <t>﻿10455329</t>
  </si>
  <si>
    <t>﻿10455413</t>
  </si>
  <si>
    <t>﻿10440294</t>
  </si>
  <si>
    <t>﻿10461063</t>
  </si>
  <si>
    <t>﻿10461187</t>
  </si>
  <si>
    <t>﻿10461383</t>
  </si>
  <si>
    <t>﻿10462266</t>
  </si>
  <si>
    <t>﻿10462191</t>
  </si>
  <si>
    <t>﻿10465722</t>
  </si>
  <si>
    <t>﻿10444001</t>
  </si>
  <si>
    <t>﻿10475191</t>
  </si>
  <si>
    <t>﻿10475024</t>
  </si>
  <si>
    <t>﻿10475200</t>
  </si>
  <si>
    <t>﻿10475389</t>
  </si>
  <si>
    <t>﻿10475218</t>
  </si>
  <si>
    <t>﻿10475305</t>
  </si>
  <si>
    <t>﻿10449995</t>
  </si>
  <si>
    <t>﻿10484129</t>
  </si>
  <si>
    <t>﻿10483866</t>
  </si>
  <si>
    <t>﻿10483945</t>
  </si>
  <si>
    <t>﻿10484257</t>
  </si>
  <si>
    <t>﻿10483932</t>
  </si>
  <si>
    <t>﻿10483970</t>
  </si>
  <si>
    <t>﻿forrtl: severe (174): SIGSEGV, segmentation fault occurred</t>
  </si>
  <si>
    <t>﻿ccm kohlerc - no real(r8) solution found (quartic)</t>
  </si>
  <si>
    <t>﻿ ERROR: negative layer thickness.  timestep or remap time too large</t>
  </si>
  <si>
    <t>E﻿RROR: Unknown error submitted to shr_abort_abort.  ﻿Stack trace terminated abnormally.</t>
  </si>
  <si>
    <t>﻿10466800</t>
  </si>
  <si>
    <t>﻿10485327</t>
  </si>
  <si>
    <t>﻿10485452</t>
  </si>
  <si>
    <t>﻿10524758</t>
  </si>
  <si>
    <t>﻿10544709</t>
  </si>
  <si>
    <t>﻿10544778</t>
  </si>
  <si>
    <t>﻿10544670</t>
  </si>
  <si>
    <t>﻿10544766</t>
  </si>
  <si>
    <t>﻿10547520</t>
  </si>
  <si>
    <t>﻿10550112</t>
  </si>
  <si>
    <t>﻿10548119</t>
  </si>
  <si>
    <t>﻿10550223</t>
  </si>
  <si>
    <t>﻿10550215</t>
  </si>
  <si>
    <t>﻿10550256</t>
  </si>
  <si>
    <t>﻿10551097</t>
  </si>
  <si>
    <t>﻿10553219</t>
  </si>
  <si>
    <t>﻿10553900</t>
  </si>
  <si>
    <t>﻿10556060</t>
  </si>
  <si>
    <t>﻿10499324</t>
  </si>
  <si>
    <t>﻿10499325</t>
  </si>
  <si>
    <t>﻿10557499</t>
  </si>
  <si>
    <t>﻿10560702</t>
  </si>
  <si>
    <t>﻿10557841</t>
  </si>
  <si>
    <t>﻿10564525</t>
  </si>
  <si>
    <t>﻿10564402</t>
  </si>
  <si>
    <t>﻿10564488</t>
  </si>
  <si>
    <t>﻿10566584</t>
  </si>
  <si>
    <t>﻿10567695</t>
  </si>
  <si>
    <t>﻿10567821</t>
  </si>
  <si>
    <t>﻿10568576</t>
  </si>
  <si>
    <t>﻿10569676</t>
  </si>
  <si>
    <t>﻿10569724</t>
  </si>
  <si>
    <t>﻿10507844</t>
  </si>
  <si>
    <t>﻿10507845</t>
  </si>
  <si>
    <t>﻿10569699</t>
  </si>
  <si>
    <t>﻿10580959</t>
  </si>
  <si>
    <t>﻿10580366</t>
  </si>
  <si>
    <t>﻿10580128</t>
  </si>
  <si>
    <t>﻿10580072</t>
  </si>
  <si>
    <t>﻿10581058</t>
  </si>
  <si>
    <t>﻿10581083</t>
  </si>
  <si>
    <t>﻿10581198</t>
  </si>
  <si>
    <t>﻿10584797</t>
  </si>
  <si>
    <t>24h 04m 50s</t>
  </si>
  <si>
    <t>24h 04m 26s</t>
  </si>
  <si>
    <t xml:space="preserve">24h 42m 38s </t>
  </si>
  <si>
    <t>24h 45m 13s</t>
  </si>
  <si>
    <t>25h 05m 13s</t>
  </si>
  <si>
    <t>24h 28m 26s</t>
  </si>
  <si>
    <t>24h 26m 23 s</t>
  </si>
  <si>
    <t>24h 28m 15s</t>
  </si>
  <si>
    <t>24h 36m 40s</t>
  </si>
  <si>
    <t>25h 00m 56s</t>
  </si>
  <si>
    <t>25h 18m 23s</t>
  </si>
  <si>
    <t>24h 31m 25s</t>
  </si>
  <si>
    <t>??</t>
  </si>
  <si>
    <t>25h 41m 33s</t>
  </si>
  <si>
    <t>24h 17m 21s</t>
  </si>
  <si>
    <t>18h 43m 32s</t>
  </si>
  <si>
    <t>18h 37m 12s</t>
  </si>
  <si>
    <t>18h 43m 03s</t>
  </si>
  <si>
    <t>18h 43m 06s</t>
  </si>
  <si>
    <t>12h 27m 09s</t>
  </si>
  <si>
    <t>19h 25m 02s</t>
  </si>
  <si>
    <t>19h 20m 25s</t>
  </si>
  <si>
    <t>00h 00m 56s</t>
  </si>
  <si>
    <t>16h 23m 47s</t>
  </si>
  <si>
    <t>18h 35m 42s</t>
  </si>
  <si>
    <t>18h 30m 01s</t>
  </si>
  <si>
    <t>18h 33m 19s</t>
  </si>
  <si>
    <t>18h 38m 27s</t>
  </si>
  <si>
    <t>18h 34m 39s</t>
  </si>
  <si>
    <t>18h 34m 38s</t>
  </si>
  <si>
    <t>18h 43m 00s</t>
  </si>
  <si>
    <t>18h 40m 56s</t>
  </si>
  <si>
    <t>09h 31m 20s</t>
  </si>
  <si>
    <t>17h 08m 46s</t>
  </si>
  <si>
    <t>13h 27m 29s</t>
  </si>
  <si>
    <t>19h 27m 14s</t>
  </si>
  <si>
    <t>19h 23m 08s</t>
  </si>
  <si>
    <t>18h 51m 23s</t>
  </si>
  <si>
    <t>18h 33m 33s</t>
  </si>
  <si>
    <t>18h 31m 09s</t>
  </si>
  <si>
    <t>18h 33m 38s</t>
  </si>
  <si>
    <t>18h 35m 59s</t>
  </si>
  <si>
    <t>18h 45m 39s</t>
  </si>
  <si>
    <t>18h 34m 56s</t>
  </si>
  <si>
    <t>15h 40m 57s</t>
  </si>
  <si>
    <t>18h 51m 09s</t>
  </si>
  <si>
    <t>23h 28m 32s</t>
  </si>
  <si>
    <t>18h 09m 09s</t>
  </si>
  <si>
    <t>18h 39m 24s</t>
  </si>
  <si>
    <t>18h 53m 37s</t>
  </si>
  <si>
    <t>23h 37m 24s</t>
  </si>
  <si>
    <t>23h 58m 23s</t>
  </si>
  <si>
    <t>24h 11m 15s</t>
  </si>
  <si>
    <t>23h 24m 01s</t>
  </si>
  <si>
    <t>23h 37m 25s</t>
  </si>
  <si>
    <t>23h 58m 07s</t>
  </si>
  <si>
    <t>24h 26m 33s</t>
  </si>
  <si>
    <t>17h 58m 38s</t>
  </si>
  <si>
    <t>18h 23m 21s</t>
  </si>
  <si>
    <t>03h 12m 24s</t>
  </si>
  <si>
    <t>26h 00m 03s</t>
  </si>
  <si>
    <t>17h 56m 03s</t>
  </si>
  <si>
    <t>18h 06m 30s</t>
  </si>
  <si>
    <t>18h 33m 11s</t>
  </si>
  <si>
    <t>18h 54m 23s</t>
  </si>
  <si>
    <t>18h 51m 29s</t>
  </si>
  <si>
    <t>18h 48m 09s</t>
  </si>
  <si>
    <t>03h 17m 06s</t>
  </si>
  <si>
    <t>18h 25m 27s</t>
  </si>
  <si>
    <t>09h 12m 53s</t>
  </si>
  <si>
    <t>???</t>
  </si>
  <si>
    <t>08h 21m 58s</t>
  </si>
  <si>
    <t>18h 47m 13s</t>
  </si>
  <si>
    <t>18h 45m 43</t>
  </si>
  <si>
    <t>18h 05m 47s</t>
  </si>
  <si>
    <t>18h 38m 22s</t>
  </si>
  <si>
    <t>11h 52m 56s</t>
  </si>
  <si>
    <t>13h 31m 30s</t>
  </si>
  <si>
    <t>17h 56m 44s</t>
  </si>
  <si>
    <t>18h 04m 05s</t>
  </si>
  <si>
    <t>18h 10m 16s</t>
  </si>
  <si>
    <t>11h 24m 09s</t>
  </si>
  <si>
    <t>12h 57m 44s</t>
  </si>
  <si>
    <t>18h 31m 35s</t>
  </si>
  <si>
    <t>18h 31m 08s</t>
  </si>
  <si>
    <t>18h 47m 26s</t>
  </si>
  <si>
    <t>18h 34m 00s</t>
  </si>
  <si>
    <t>18h 38m 53s</t>
  </si>
  <si>
    <t>18h 47m 09s</t>
  </si>
  <si>
    <t>18h 07m 22s</t>
  </si>
  <si>
    <t>18h 06m 26s</t>
  </si>
  <si>
    <t>18h 54m 57s</t>
  </si>
  <si>
    <t>18h 31m 01s</t>
  </si>
  <si>
    <t>18h 39m 44s</t>
  </si>
  <si>
    <t>17h 54m 47s</t>
  </si>
  <si>
    <t>18h 02m 53s</t>
  </si>
  <si>
    <t>14h 14m 41s</t>
  </si>
  <si>
    <t>18h 53m 31s</t>
  </si>
  <si>
    <t>26h 00m 18s</t>
  </si>
  <si>
    <t>18h 42m 56s</t>
  </si>
  <si>
    <t>18h 52m 15s</t>
  </si>
  <si>
    <t>03h 10m 43s</t>
  </si>
  <si>
    <t>18h 45m 00s</t>
  </si>
  <si>
    <t>Who Ran ne=4</t>
  </si>
  <si>
    <t>User Run #</t>
  </si>
  <si>
    <t>ikalash</t>
  </si>
  <si>
    <t>15h 02m 12s</t>
  </si>
  <si>
    <t>02h 42m 08s</t>
  </si>
  <si>
    <t xml:space="preserve"> 02h 37m 59s</t>
  </si>
  <si>
    <t xml:space="preserve"> 03h 33m 17s</t>
  </si>
  <si>
    <t># seg faults (rrtmg.sw.taumol.f90)</t>
  </si>
  <si>
    <t>03h 57m 12s</t>
  </si>
  <si>
    <t># seg faults that die in mpas_ocn_time_integration.f90</t>
  </si>
  <si>
    <t>00h 17m 25s</t>
  </si>
  <si>
    <t># Amy's runs</t>
  </si>
  <si>
    <t>01h 21m 21s</t>
  </si>
  <si>
    <t>kjpeter</t>
  </si>
  <si>
    <t>12h 59m 58s</t>
  </si>
  <si>
    <t>MPI_ABORT error - mpaso CRITICAL ERROR: State validation failed -&gt; NaN detected</t>
  </si>
  <si>
    <t>15h 43m 46s</t>
  </si>
  <si>
    <t># queued</t>
  </si>
  <si>
    <t>07h 29m 01s</t>
  </si>
  <si>
    <t># running</t>
  </si>
  <si>
    <t>forrtl: severe (174): SIGSEGV, segmentation fault occurred - mpas_ocn_time_integration.f90</t>
  </si>
  <si>
    <t>24h 25m 36s</t>
  </si>
  <si>
    <t>Total # Runs</t>
  </si>
  <si>
    <t>07h 30m 43s</t>
  </si>
  <si>
    <t>00h 13m 06s</t>
  </si>
  <si>
    <t>06h 18m 42s</t>
  </si>
  <si>
    <t>22h 09m 00s</t>
  </si>
  <si>
    <t>00h 15m 30s</t>
  </si>
  <si>
    <t>11h 14m 20s</t>
  </si>
  <si>
    <t>04h 02m 34s</t>
  </si>
  <si>
    <t>05h 18m 47s</t>
  </si>
  <si>
    <t>01h 24m 16s</t>
  </si>
  <si>
    <t>03h 03m 57s</t>
  </si>
  <si>
    <t>06h 22m 42s</t>
  </si>
  <si>
    <t>00h 05m 59s</t>
  </si>
  <si>
    <t>02h 59m 56s</t>
  </si>
  <si>
    <t>11h 36m 53s</t>
  </si>
  <si>
    <t>03h 49m 48s</t>
  </si>
  <si>
    <t>12h 17m 18s</t>
  </si>
  <si>
    <t>13h 52m 42s</t>
  </si>
  <si>
    <t>01h 46m 04s</t>
  </si>
  <si>
    <t>05h 26m 38s</t>
  </si>
  <si>
    <t>01h 26m 41s</t>
  </si>
  <si>
    <t>26h 56m 37s</t>
  </si>
  <si>
    <t>06h 13m 26s</t>
  </si>
  <si>
    <t>ajpowel</t>
  </si>
  <si>
    <t xml:space="preserve"> 12h 24m 19s</t>
  </si>
  <si>
    <t>ERROR in BalanceCheckMod.F90 at line 525</t>
  </si>
  <si>
    <t>08h 56m 43s</t>
  </si>
  <si>
    <t>02h 46m 57s</t>
  </si>
  <si>
    <t>07h 38m 16s</t>
  </si>
  <si>
    <t>16h 15m 14s</t>
  </si>
  <si>
    <t>12h 30m 45s</t>
  </si>
  <si>
    <t>30h 39m 42s</t>
  </si>
  <si>
    <t>30h 34m 24s</t>
  </si>
  <si>
    <t>30h 26m 43s</t>
  </si>
  <si>
    <t>08h 42m 38s</t>
  </si>
  <si>
    <t>02h 45m 25s</t>
  </si>
  <si>
    <t>06m 31m 18s</t>
  </si>
  <si>
    <t>03h 50m 59s</t>
  </si>
  <si>
    <t>29h 33m 28s</t>
  </si>
  <si>
    <t>11h 23m 16s</t>
  </si>
  <si>
    <t>13h 25m 41s</t>
  </si>
  <si>
    <t>16h 12m 54s</t>
  </si>
  <si>
    <t>02h 39m 06s</t>
  </si>
  <si>
    <t>30h 33m 40s</t>
  </si>
  <si>
    <t>30h 37m 14s</t>
  </si>
  <si>
    <t>30h 30m 32s</t>
  </si>
  <si>
    <t>30h 33m 52s</t>
  </si>
  <si>
    <t>27h 50m 25s</t>
  </si>
  <si>
    <t>30h 21m 53s</t>
  </si>
  <si>
    <t>30h 16m 22s</t>
  </si>
  <si>
    <t>30h 15m 29s</t>
  </si>
  <si>
    <t>02h 37m 15s</t>
  </si>
  <si>
    <t>13h 33m 51s</t>
  </si>
  <si>
    <t>26h 14m 18s</t>
  </si>
  <si>
    <t>01h 31m 28s</t>
  </si>
  <si>
    <t>07h 37m 00s</t>
  </si>
  <si>
    <t>05h 26m 36s</t>
  </si>
  <si>
    <t>02h 43m 42s</t>
  </si>
  <si>
    <t>13h 30m 50s</t>
  </si>
  <si>
    <t>09h 58m 00s</t>
  </si>
  <si>
    <t>21h 03m 01s</t>
  </si>
  <si>
    <t>30h 27m 26s</t>
  </si>
  <si>
    <t>30h 29m 14s</t>
  </si>
  <si>
    <t>30h 27m 00s</t>
  </si>
  <si>
    <t>03h 36m 00s</t>
  </si>
  <si>
    <t>19h 51m 12s</t>
  </si>
  <si>
    <t>10h 00m 23s</t>
  </si>
  <si>
    <t>03h 51m 53s</t>
  </si>
  <si>
    <t>01h 24m 20s</t>
  </si>
  <si>
    <t>01h 28m 03s</t>
  </si>
  <si>
    <t>11h 16m 49s</t>
  </si>
  <si>
    <t>16h 14m 56s</t>
  </si>
  <si>
    <t>30h 44m 49s</t>
  </si>
  <si>
    <t>30h 21m 42s</t>
  </si>
  <si>
    <t>30h 35m 12s</t>
  </si>
  <si>
    <t>02h 45m 33s</t>
  </si>
  <si>
    <t>30h 48m 11s</t>
  </si>
  <si>
    <t>30h 14m 22s</t>
  </si>
  <si>
    <t>30h 29m 18s</t>
  </si>
  <si>
    <t>14h 45m 29s</t>
  </si>
  <si>
    <t>07h 31m 21s</t>
  </si>
  <si>
    <t>16h 10m 06s</t>
  </si>
  <si>
    <t>03h 51m 43s</t>
  </si>
  <si>
    <t>05h 05m 51s</t>
  </si>
  <si>
    <t>01h 28m 59s</t>
  </si>
  <si>
    <t>00h 34m 19s</t>
  </si>
  <si>
    <t xml:space="preserve"> 17h 39m 18s</t>
  </si>
  <si>
    <t>00h 13m 54s</t>
  </si>
  <si>
    <t xml:space="preserve"> 07h 15m 56s</t>
  </si>
  <si>
    <t>00h 33m 22s</t>
  </si>
  <si>
    <t>30h 31m 29s</t>
  </si>
  <si>
    <t>05h 11m 36s</t>
  </si>
  <si>
    <t>02h 58m 26s</t>
  </si>
  <si>
    <t>16h 08m 33s</t>
  </si>
  <si>
    <t>01h 24m 09s</t>
  </si>
  <si>
    <t>05h 09m 10s</t>
  </si>
  <si>
    <t>12h 53m 18s</t>
  </si>
  <si>
    <t>01h 26m 56s</t>
  </si>
  <si>
    <t>00h 31m 32s</t>
  </si>
  <si>
    <t>14h 47m 40s</t>
  </si>
  <si>
    <t>14h 01m 07s</t>
  </si>
  <si>
    <t xml:space="preserve"> 01h 21m 25s</t>
  </si>
  <si>
    <t>01h 07m 40s</t>
  </si>
  <si>
    <t>00h 14m 41s</t>
  </si>
  <si>
    <t>01h 50m 15s</t>
  </si>
  <si>
    <t>19h 53m 09s</t>
  </si>
  <si>
    <t>09h 59m 49s</t>
  </si>
  <si>
    <t>03h 59m 18s</t>
  </si>
  <si>
    <t>baseline</t>
  </si>
  <si>
    <t>30h 45m 14s</t>
  </si>
  <si>
    <t>30h 36m 59s</t>
  </si>
  <si>
    <t>07h 32m 54s</t>
  </si>
  <si>
    <t>09h 50m 41s</t>
  </si>
  <si>
    <t>14h 48m 21s</t>
  </si>
  <si>
    <t xml:space="preserve"> 00h 14m 27s</t>
  </si>
  <si>
    <t>12h 23m 58s</t>
  </si>
  <si>
    <t>00h 14m 11s</t>
  </si>
  <si>
    <t>12h 14m 28s</t>
  </si>
  <si>
    <t>10h 18m 16s</t>
  </si>
  <si>
    <t>02h 18m 11s</t>
  </si>
  <si>
    <t>11h 11m 03s</t>
  </si>
  <si>
    <t>01h 22m 27s</t>
  </si>
  <si>
    <t>08h 21m 52s</t>
  </si>
  <si>
    <t>14h 59m 13s</t>
  </si>
  <si>
    <t>10h 53m 41s</t>
  </si>
  <si>
    <t>00h 12m 22s</t>
  </si>
  <si>
    <t>15h 02m 20s</t>
  </si>
  <si>
    <t xml:space="preserve"> 01h 22m 00s</t>
  </si>
  <si>
    <t>02h 42m 01s</t>
  </si>
  <si>
    <t>12h 21m 53s</t>
  </si>
  <si>
    <t>14h 31m 57s</t>
  </si>
  <si>
    <t>01h 46m 19s</t>
  </si>
  <si>
    <t>01h 27m 12s</t>
  </si>
  <si>
    <t>30h 44m 01s</t>
  </si>
  <si>
    <t>13h 03m 18s</t>
  </si>
  <si>
    <t>01h 49m 03s</t>
  </si>
  <si>
    <t xml:space="preserve"> 10h 03m 53s</t>
  </si>
  <si>
    <t>07h 27m 20s</t>
  </si>
  <si>
    <t>30h 37m 26s</t>
  </si>
  <si>
    <t>00h 12m 34s</t>
  </si>
  <si>
    <t>20h 49m 51s</t>
  </si>
  <si>
    <t>01h 37m 04s</t>
  </si>
  <si>
    <t>15h 55m 29s</t>
  </si>
  <si>
    <t xml:space="preserve"> 09h 11m 49s</t>
  </si>
  <si>
    <t>]</t>
  </si>
  <si>
    <t>39h 47m 23s</t>
  </si>
  <si>
    <t>24h 00m 33s</t>
  </si>
  <si>
    <t>25h 40m 47s</t>
  </si>
  <si>
    <t>24h 11m 02s</t>
  </si>
  <si>
    <t>25h 51m 39s</t>
  </si>
  <si>
    <t>MPI_ABORT was invoked on rank 7 in communicator MPI_COMM_WORLD with errorcode 17</t>
  </si>
  <si>
    <t>30h 31m 10s</t>
  </si>
  <si>
    <t>30h 31m 38s</t>
  </si>
  <si>
    <t>19h 45m 15s</t>
  </si>
  <si>
    <t>30h 26m 32s</t>
  </si>
  <si>
    <t>30h 31m 03s</t>
  </si>
  <si>
    <t>25h 35m 34s</t>
  </si>
  <si>
    <t>30h 26m 50s</t>
  </si>
  <si>
    <t>18h 57m 07s</t>
  </si>
  <si>
    <t>30h 38m 17s</t>
  </si>
  <si>
    <t>18h 07m 45s</t>
  </si>
  <si>
    <t>01h 05m 55s</t>
  </si>
  <si>
    <t>05h 02m 41s</t>
  </si>
  <si>
    <t>17h 55m 30s</t>
  </si>
  <si>
    <t xml:space="preserve">user </t>
  </si>
  <si>
    <t>user run #</t>
  </si>
  <si>
    <t>archived/QOIs differ!</t>
  </si>
  <si>
    <t>archived/verified</t>
  </si>
  <si>
    <t>archived?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</si>
</sst>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E+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Font="0" applyAlignment="0" applyProtection="0"/>
  </cellStyleXfs>
  <cellXfs count="36">
    <xf numFmtId="0" fontId="0" fillId="0" borderId="0" xfId="0"/>
    <xf numFmtId="0" fontId="10" fillId="0" borderId="2" xfId="0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1" fillId="3" borderId="2" xfId="2" applyFont="1" applyBorder="1" applyAlignment="1">
      <alignment horizontal="center"/>
    </xf>
    <xf numFmtId="0" fontId="7" fillId="3" borderId="2" xfId="2" applyFont="1" applyBorder="1" applyAlignment="1">
      <alignment horizontal="center"/>
    </xf>
    <xf numFmtId="0" fontId="8" fillId="4" borderId="2" xfId="3" applyFont="1" applyBorder="1" applyAlignment="1">
      <alignment horizontal="center"/>
    </xf>
    <xf numFmtId="164" fontId="8" fillId="4" borderId="2" xfId="3" applyNumberFormat="1" applyFont="1" applyBorder="1" applyAlignment="1">
      <alignment horizontal="center"/>
    </xf>
    <xf numFmtId="0" fontId="6" fillId="2" borderId="2" xfId="1" applyFont="1" applyBorder="1" applyAlignment="1">
      <alignment horizontal="center"/>
    </xf>
    <xf numFmtId="164" fontId="7" fillId="3" borderId="2" xfId="2" applyNumberFormat="1" applyFont="1" applyBorder="1" applyAlignment="1">
      <alignment horizontal="center"/>
    </xf>
    <xf numFmtId="0" fontId="12" fillId="2" borderId="2" xfId="1" applyFont="1" applyBorder="1" applyAlignment="1">
      <alignment horizontal="center"/>
    </xf>
    <xf numFmtId="164" fontId="6" fillId="2" borderId="2" xfId="1" applyNumberFormat="1" applyFont="1" applyBorder="1" applyAlignment="1">
      <alignment horizontal="center"/>
    </xf>
    <xf numFmtId="0" fontId="13" fillId="4" borderId="2" xfId="3" applyFont="1" applyBorder="1" applyAlignment="1">
      <alignment horizontal="center"/>
    </xf>
    <xf numFmtId="0" fontId="12" fillId="5" borderId="2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8" fillId="5" borderId="2" xfId="4" applyFont="1" applyBorder="1" applyAlignment="1">
      <alignment horizontal="center"/>
    </xf>
    <xf numFmtId="21" fontId="6" fillId="2" borderId="2" xfId="1" applyNumberFormat="1" applyFont="1" applyBorder="1" applyAlignment="1">
      <alignment horizontal="center"/>
    </xf>
    <xf numFmtId="0" fontId="6" fillId="2" borderId="2" xfId="1" applyFont="1" applyBorder="1" applyAlignment="1">
      <alignment horizontal="center" vertical="center"/>
    </xf>
    <xf numFmtId="11" fontId="6" fillId="2" borderId="2" xfId="1" applyNumberFormat="1" applyFont="1" applyBorder="1" applyAlignment="1">
      <alignment horizontal="center" vertical="center"/>
    </xf>
    <xf numFmtId="11" fontId="7" fillId="3" borderId="2" xfId="2" applyNumberFormat="1" applyFont="1" applyBorder="1" applyAlignment="1">
      <alignment horizontal="center"/>
    </xf>
    <xf numFmtId="11" fontId="6" fillId="2" borderId="2" xfId="1" applyNumberFormat="1" applyFont="1" applyBorder="1" applyAlignment="1">
      <alignment horizontal="center"/>
    </xf>
    <xf numFmtId="11" fontId="8" fillId="4" borderId="2" xfId="3" applyNumberFormat="1" applyFont="1" applyBorder="1" applyAlignment="1">
      <alignment horizontal="center"/>
    </xf>
    <xf numFmtId="0" fontId="8" fillId="4" borderId="2" xfId="3" applyFont="1" applyBorder="1" applyAlignment="1">
      <alignment horizontal="center" wrapText="1"/>
    </xf>
    <xf numFmtId="0" fontId="7" fillId="3" borderId="2" xfId="2" applyFont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0" fontId="9" fillId="0" borderId="2" xfId="0" applyFont="1" applyBorder="1"/>
    <xf numFmtId="0" fontId="6" fillId="2" borderId="2" xfId="1" applyNumberFormat="1" applyFont="1" applyBorder="1" applyAlignment="1">
      <alignment horizontal="center"/>
    </xf>
    <xf numFmtId="0" fontId="7" fillId="3" borderId="2" xfId="2" applyNumberFormat="1" applyFont="1" applyBorder="1" applyAlignment="1">
      <alignment horizontal="center"/>
    </xf>
    <xf numFmtId="0" fontId="8" fillId="4" borderId="2" xfId="3" applyNumberFormat="1" applyFont="1" applyBorder="1" applyAlignment="1">
      <alignment horizontal="center"/>
    </xf>
    <xf numFmtId="1" fontId="7" fillId="3" borderId="2" xfId="2" applyNumberFormat="1" applyFont="1" applyBorder="1" applyAlignment="1">
      <alignment horizontal="center"/>
    </xf>
    <xf numFmtId="21" fontId="7" fillId="3" borderId="2" xfId="2" applyNumberFormat="1" applyFont="1" applyBorder="1" applyAlignment="1">
      <alignment horizontal="center"/>
    </xf>
    <xf numFmtId="1" fontId="6" fillId="2" borderId="2" xfId="1" applyNumberFormat="1" applyFont="1" applyBorder="1" applyAlignment="1">
      <alignment horizontal="center"/>
    </xf>
    <xf numFmtId="1" fontId="8" fillId="4" borderId="2" xfId="3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5" borderId="2" xfId="4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1E8-511F-4409-9502-CB701EACBC89}">
  <dimension ref="A1:AH214"/>
  <sheetViews>
    <sheetView tabSelected="1" zoomScale="83" zoomScaleNormal="115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D161" sqref="D161"/>
    </sheetView>
  </sheetViews>
  <sheetFormatPr defaultColWidth="9.140625" defaultRowHeight="18.75" x14ac:dyDescent="0.3"/>
  <cols>
    <col min="1" max="1" width="10.28515625" style="23" bestFit="1" customWidth="1"/>
    <col min="2" max="2" width="10.28515625" style="23" customWidth="1"/>
    <col min="3" max="3" width="12.5703125" style="23" bestFit="1" customWidth="1"/>
    <col min="4" max="4" width="42.5703125" style="23" bestFit="1" customWidth="1"/>
    <col min="5" max="5" width="12.7109375" style="23" bestFit="1" customWidth="1"/>
    <col min="6" max="8" width="32.140625" style="24" bestFit="1" customWidth="1"/>
    <col min="9" max="9" width="32.5703125" style="24" bestFit="1" customWidth="1"/>
    <col min="10" max="11" width="32.7109375" style="24" bestFit="1" customWidth="1"/>
    <col min="12" max="12" width="32.28515625" style="24" bestFit="1" customWidth="1"/>
    <col min="13" max="13" width="32.7109375" style="24" bestFit="1" customWidth="1"/>
    <col min="14" max="14" width="32.28515625" style="24" bestFit="1" customWidth="1"/>
    <col min="15" max="15" width="32.42578125" style="24" bestFit="1" customWidth="1"/>
    <col min="16" max="16" width="22.7109375" style="23" bestFit="1" customWidth="1"/>
    <col min="17" max="17" width="20.5703125" style="23" bestFit="1" customWidth="1"/>
    <col min="18" max="18" width="154.28515625" style="23" bestFit="1" customWidth="1"/>
    <col min="19" max="19" width="18.5703125" style="23" bestFit="1" customWidth="1"/>
    <col min="20" max="20" width="19" style="23" bestFit="1" customWidth="1"/>
    <col min="21" max="21" width="21.85546875" style="23" bestFit="1" customWidth="1"/>
    <col min="22" max="22" width="18.5703125" style="23" bestFit="1" customWidth="1"/>
    <col min="23" max="23" width="19" style="23" bestFit="1" customWidth="1"/>
    <col min="24" max="24" width="21.85546875" style="23" bestFit="1" customWidth="1"/>
    <col min="25" max="25" width="18.5703125" style="23" bestFit="1" customWidth="1"/>
    <col min="26" max="26" width="19" style="23" bestFit="1" customWidth="1"/>
    <col min="27" max="27" width="21.85546875" style="23" bestFit="1" customWidth="1"/>
    <col min="28" max="28" width="18.5703125" style="23" bestFit="1" customWidth="1"/>
    <col min="29" max="29" width="19" style="23" bestFit="1" customWidth="1"/>
    <col min="30" max="30" width="21.85546875" style="23" bestFit="1" customWidth="1"/>
    <col min="31" max="31" width="16.5703125" style="23" bestFit="1" customWidth="1"/>
    <col min="32" max="32" width="17.140625" style="23" bestFit="1" customWidth="1"/>
    <col min="33" max="16384" width="9.140625" style="23"/>
  </cols>
  <sheetData>
    <row r="1" spans="1:34" s="1" customFormat="1" x14ac:dyDescent="0.3">
      <c r="A1" s="1" t="s">
        <v>0</v>
      </c>
      <c r="B1" s="1" t="s">
        <v>965</v>
      </c>
      <c r="C1" s="1" t="s">
        <v>966</v>
      </c>
      <c r="D1" s="1" t="s">
        <v>969</v>
      </c>
      <c r="E1" s="1" t="s">
        <v>119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2" t="s">
        <v>56</v>
      </c>
      <c r="P1" s="1" t="s">
        <v>64</v>
      </c>
      <c r="Q1" s="1" t="s">
        <v>1</v>
      </c>
      <c r="R1" s="1" t="s">
        <v>2</v>
      </c>
      <c r="S1" s="1" t="s">
        <v>44</v>
      </c>
      <c r="T1" s="1" t="s">
        <v>70</v>
      </c>
      <c r="U1" s="1" t="s">
        <v>8</v>
      </c>
      <c r="V1" s="1" t="s">
        <v>42</v>
      </c>
      <c r="W1" s="1" t="s">
        <v>71</v>
      </c>
      <c r="X1" s="1" t="s">
        <v>26</v>
      </c>
      <c r="Y1" s="1" t="s">
        <v>45</v>
      </c>
      <c r="Z1" s="1" t="s">
        <v>72</v>
      </c>
      <c r="AA1" s="1" t="s">
        <v>27</v>
      </c>
      <c r="AB1" s="1" t="s">
        <v>46</v>
      </c>
      <c r="AC1" s="1" t="s">
        <v>73</v>
      </c>
      <c r="AD1" s="1" t="s">
        <v>28</v>
      </c>
      <c r="AE1" s="3" t="s">
        <v>41</v>
      </c>
      <c r="AF1" s="4">
        <f>AF2/150</f>
        <v>0.70666666666666667</v>
      </c>
      <c r="AG1" s="25"/>
    </row>
    <row r="2" spans="1:34" s="5" customFormat="1" x14ac:dyDescent="0.3">
      <c r="A2" s="5">
        <v>1</v>
      </c>
      <c r="B2" s="5" t="s">
        <v>781</v>
      </c>
      <c r="C2" s="5">
        <v>1</v>
      </c>
      <c r="E2" s="5" t="s">
        <v>120</v>
      </c>
      <c r="F2" s="6">
        <v>0.32610154142603198</v>
      </c>
      <c r="G2" s="6">
        <v>9.0350194154261299E-5</v>
      </c>
      <c r="H2" s="6">
        <v>0.108359703960409</v>
      </c>
      <c r="I2" s="6">
        <v>7.8588322233408697E-2</v>
      </c>
      <c r="J2" s="6">
        <v>3.4452151115983698</v>
      </c>
      <c r="K2" s="6">
        <v>6.5621488196775299</v>
      </c>
      <c r="L2" s="6">
        <v>0.38160470910370298</v>
      </c>
      <c r="M2" s="6">
        <v>896.64093637838903</v>
      </c>
      <c r="N2" s="6">
        <v>0.440301180630922</v>
      </c>
      <c r="O2" s="6">
        <v>9.8422520561143697E-7</v>
      </c>
      <c r="P2" s="5">
        <v>757</v>
      </c>
      <c r="Q2" s="5">
        <f t="shared" ref="Q2:Q10" si="0">P2-676-1</f>
        <v>80</v>
      </c>
      <c r="R2" s="5" t="s">
        <v>93</v>
      </c>
      <c r="S2" s="7">
        <v>10428589</v>
      </c>
      <c r="T2" s="7" t="s">
        <v>5</v>
      </c>
      <c r="U2" s="7" t="s">
        <v>13</v>
      </c>
      <c r="V2" s="7">
        <v>10440584</v>
      </c>
      <c r="W2" s="7" t="s">
        <v>5</v>
      </c>
      <c r="X2" s="7" t="s">
        <v>58</v>
      </c>
      <c r="Y2" s="7">
        <v>10455251</v>
      </c>
      <c r="Z2" s="7" t="s">
        <v>5</v>
      </c>
      <c r="AA2" s="7" t="s">
        <v>81</v>
      </c>
      <c r="AB2" s="4">
        <v>10472602</v>
      </c>
      <c r="AC2" s="4" t="s">
        <v>4</v>
      </c>
      <c r="AD2" s="4" t="s">
        <v>94</v>
      </c>
      <c r="AE2" s="3" t="s">
        <v>57</v>
      </c>
      <c r="AF2" s="4">
        <f>COUNTIF(AC1:AC300,"failed")+COUNTIF(AC1:AC300,"N/A")</f>
        <v>106</v>
      </c>
    </row>
    <row r="3" spans="1:34" s="4" customFormat="1" x14ac:dyDescent="0.3">
      <c r="A3" s="4">
        <v>2</v>
      </c>
      <c r="B3" s="4" t="s">
        <v>781</v>
      </c>
      <c r="C3" s="4">
        <v>2</v>
      </c>
      <c r="E3" s="4" t="s">
        <v>120</v>
      </c>
      <c r="F3" s="8">
        <v>0.21169695323333099</v>
      </c>
      <c r="G3" s="8">
        <v>1.11397578304883E-4</v>
      </c>
      <c r="H3" s="8">
        <v>4.8627681993367103E-2</v>
      </c>
      <c r="I3" s="8">
        <v>6.5314633157104202E-2</v>
      </c>
      <c r="J3" s="8">
        <v>1.34999257884919</v>
      </c>
      <c r="K3" s="8">
        <v>3.3781688516028199</v>
      </c>
      <c r="L3" s="8">
        <v>0.41936795003712102</v>
      </c>
      <c r="M3" s="8">
        <v>1520.39865888655</v>
      </c>
      <c r="N3" s="8">
        <v>0.54905830081552198</v>
      </c>
      <c r="O3" s="8">
        <v>1.21652084179222E-6</v>
      </c>
      <c r="P3" s="4">
        <v>679</v>
      </c>
      <c r="Q3" s="4">
        <f t="shared" si="0"/>
        <v>2</v>
      </c>
      <c r="R3" s="4" t="s">
        <v>3</v>
      </c>
      <c r="S3" s="4">
        <v>10428657</v>
      </c>
      <c r="T3" s="4" t="s">
        <v>4</v>
      </c>
      <c r="U3" s="4" t="s">
        <v>17</v>
      </c>
      <c r="V3" s="4" t="s">
        <v>29</v>
      </c>
      <c r="W3" s="4" t="s">
        <v>29</v>
      </c>
      <c r="X3" s="4" t="s">
        <v>29</v>
      </c>
      <c r="Y3" s="4" t="s">
        <v>29</v>
      </c>
      <c r="Z3" s="4" t="s">
        <v>29</v>
      </c>
      <c r="AA3" s="4" t="s">
        <v>29</v>
      </c>
      <c r="AB3" s="4" t="s">
        <v>29</v>
      </c>
      <c r="AC3" s="4" t="s">
        <v>29</v>
      </c>
      <c r="AD3" s="4" t="s">
        <v>29</v>
      </c>
      <c r="AE3" s="9" t="s">
        <v>512</v>
      </c>
      <c r="AF3" s="7">
        <f>AF4/150</f>
        <v>0.71333333333333337</v>
      </c>
      <c r="AG3" s="7"/>
    </row>
    <row r="4" spans="1:34" s="4" customFormat="1" x14ac:dyDescent="0.3">
      <c r="A4" s="4">
        <v>3</v>
      </c>
      <c r="B4" s="4" t="s">
        <v>781</v>
      </c>
      <c r="C4" s="4">
        <v>3</v>
      </c>
      <c r="E4" s="4" t="s">
        <v>120</v>
      </c>
      <c r="F4" s="8">
        <v>0.33945868825539899</v>
      </c>
      <c r="G4" s="8">
        <v>9.5454966659293597E-5</v>
      </c>
      <c r="H4" s="8">
        <v>0.128331328117847</v>
      </c>
      <c r="I4" s="8">
        <v>7.4304804448038303E-2</v>
      </c>
      <c r="J4" s="8">
        <v>4.3479844080284202</v>
      </c>
      <c r="K4" s="8">
        <v>7.4335488867945898</v>
      </c>
      <c r="L4" s="8">
        <v>0.41906755082309199</v>
      </c>
      <c r="M4" s="8">
        <v>1215.73011875152</v>
      </c>
      <c r="N4" s="8">
        <v>0.81502841990441</v>
      </c>
      <c r="O4" s="8">
        <v>1.4706853036768701E-6</v>
      </c>
      <c r="P4" s="4">
        <v>705</v>
      </c>
      <c r="Q4" s="4">
        <f t="shared" si="0"/>
        <v>28</v>
      </c>
      <c r="R4" s="4" t="s">
        <v>6</v>
      </c>
      <c r="S4" s="7">
        <v>10428762</v>
      </c>
      <c r="T4" s="7" t="s">
        <v>5</v>
      </c>
      <c r="U4" s="7" t="s">
        <v>11</v>
      </c>
      <c r="V4" s="4">
        <v>10440586</v>
      </c>
      <c r="W4" s="4" t="s">
        <v>4</v>
      </c>
      <c r="X4" s="4" t="s">
        <v>38</v>
      </c>
      <c r="Y4" s="4" t="s">
        <v>29</v>
      </c>
      <c r="Z4" s="4" t="s">
        <v>29</v>
      </c>
      <c r="AA4" s="4" t="s">
        <v>29</v>
      </c>
      <c r="AB4" s="4" t="s">
        <v>29</v>
      </c>
      <c r="AC4" s="4" t="s">
        <v>29</v>
      </c>
      <c r="AD4" s="4" t="s">
        <v>29</v>
      </c>
      <c r="AE4" s="9" t="s">
        <v>66</v>
      </c>
      <c r="AF4" s="7">
        <f>COUNTIF(AC1:AC301,"completed")</f>
        <v>107</v>
      </c>
    </row>
    <row r="5" spans="1:34" s="4" customFormat="1" x14ac:dyDescent="0.3">
      <c r="A5" s="4">
        <v>4</v>
      </c>
      <c r="B5" s="4" t="s">
        <v>781</v>
      </c>
      <c r="C5" s="4">
        <v>4</v>
      </c>
      <c r="E5" s="4" t="s">
        <v>120</v>
      </c>
      <c r="F5" s="8">
        <v>0.375920725893229</v>
      </c>
      <c r="G5" s="8">
        <v>1.1370027511460099E-4</v>
      </c>
      <c r="H5" s="8">
        <v>6.3304594538453898E-2</v>
      </c>
      <c r="I5" s="8">
        <v>6.2291604522615597E-2</v>
      </c>
      <c r="J5" s="8">
        <v>2.1550485072657399</v>
      </c>
      <c r="K5" s="8">
        <v>7.6650108317844499</v>
      </c>
      <c r="L5" s="8">
        <v>0.28370898766443098</v>
      </c>
      <c r="M5" s="8">
        <v>974.05872205272306</v>
      </c>
      <c r="N5" s="8">
        <v>0.20081909503787701</v>
      </c>
      <c r="O5" s="8">
        <v>2.0495073929894702E-6</v>
      </c>
      <c r="P5" s="4">
        <v>706</v>
      </c>
      <c r="Q5" s="4">
        <f t="shared" si="0"/>
        <v>29</v>
      </c>
      <c r="R5" s="4" t="s">
        <v>6</v>
      </c>
      <c r="S5" s="7">
        <v>10428860</v>
      </c>
      <c r="T5" s="7" t="s">
        <v>5</v>
      </c>
      <c r="U5" s="7" t="s">
        <v>10</v>
      </c>
      <c r="V5" s="4">
        <v>10440638</v>
      </c>
      <c r="W5" s="4" t="s">
        <v>4</v>
      </c>
      <c r="X5" s="4" t="s">
        <v>39</v>
      </c>
      <c r="Y5" s="4" t="s">
        <v>29</v>
      </c>
      <c r="Z5" s="4" t="s">
        <v>29</v>
      </c>
      <c r="AA5" s="4" t="s">
        <v>29</v>
      </c>
      <c r="AB5" s="4" t="s">
        <v>29</v>
      </c>
      <c r="AC5" s="4" t="s">
        <v>29</v>
      </c>
      <c r="AD5" s="4" t="s">
        <v>29</v>
      </c>
      <c r="AE5" s="4" t="s">
        <v>514</v>
      </c>
      <c r="AF5" s="4">
        <f>AF6/150</f>
        <v>0.93333333333333335</v>
      </c>
    </row>
    <row r="6" spans="1:34" s="7" customFormat="1" x14ac:dyDescent="0.3">
      <c r="A6" s="7">
        <v>5</v>
      </c>
      <c r="B6" s="7" t="s">
        <v>781</v>
      </c>
      <c r="C6" s="7">
        <v>5</v>
      </c>
      <c r="E6" s="7" t="s">
        <v>120</v>
      </c>
      <c r="F6" s="10">
        <v>0.50239818980917295</v>
      </c>
      <c r="G6" s="10">
        <v>1.4810802858797099E-5</v>
      </c>
      <c r="H6" s="10">
        <v>4.7533207217370997E-2</v>
      </c>
      <c r="I6" s="10">
        <v>7.6343787796795307E-2</v>
      </c>
      <c r="J6" s="10">
        <v>2.1356166182085801</v>
      </c>
      <c r="K6" s="10">
        <v>6.1307173478417099</v>
      </c>
      <c r="L6" s="10">
        <v>0.450120476074516</v>
      </c>
      <c r="M6" s="10">
        <v>741.41735164448596</v>
      </c>
      <c r="N6" s="10">
        <v>0.82730084974318696</v>
      </c>
      <c r="O6" s="10">
        <v>2.4543097620364199E-6</v>
      </c>
      <c r="P6" s="7">
        <v>777</v>
      </c>
      <c r="Q6" s="7">
        <f t="shared" si="0"/>
        <v>100</v>
      </c>
      <c r="S6" s="7">
        <v>10428985</v>
      </c>
      <c r="T6" s="7" t="s">
        <v>5</v>
      </c>
      <c r="U6" s="7" t="s">
        <v>12</v>
      </c>
      <c r="V6" s="7">
        <v>10440585</v>
      </c>
      <c r="W6" s="7" t="s">
        <v>5</v>
      </c>
      <c r="X6" s="7" t="s">
        <v>59</v>
      </c>
      <c r="Y6" s="7">
        <v>10456816</v>
      </c>
      <c r="Z6" s="7" t="s">
        <v>5</v>
      </c>
      <c r="AA6" s="7" t="s">
        <v>82</v>
      </c>
      <c r="AB6" s="7">
        <v>10474067</v>
      </c>
      <c r="AC6" s="7" t="s">
        <v>5</v>
      </c>
      <c r="AD6" s="7" t="s">
        <v>101</v>
      </c>
      <c r="AE6" s="11" t="s">
        <v>100</v>
      </c>
      <c r="AF6" s="5">
        <f>COUNTIF(Z1:Z303,"completed")</f>
        <v>140</v>
      </c>
      <c r="AH6" s="7" t="s">
        <v>304</v>
      </c>
    </row>
    <row r="7" spans="1:34" s="7" customFormat="1" x14ac:dyDescent="0.3">
      <c r="A7" s="7">
        <v>6</v>
      </c>
      <c r="B7" s="7" t="s">
        <v>781</v>
      </c>
      <c r="C7" s="7">
        <v>6</v>
      </c>
      <c r="E7" s="7" t="s">
        <v>120</v>
      </c>
      <c r="F7" s="10">
        <v>0.521322302147746</v>
      </c>
      <c r="G7" s="10">
        <v>4.3970241046087998E-5</v>
      </c>
      <c r="H7" s="10">
        <v>0.13620869051683701</v>
      </c>
      <c r="I7" s="10">
        <v>5.5938570536672998E-2</v>
      </c>
      <c r="J7" s="10">
        <v>1.1183509947732</v>
      </c>
      <c r="K7" s="10">
        <v>4.3903182866051704</v>
      </c>
      <c r="L7" s="10">
        <v>0.40325808180496098</v>
      </c>
      <c r="M7" s="10">
        <v>1055.35905053839</v>
      </c>
      <c r="N7" s="10">
        <v>0.800230288691818</v>
      </c>
      <c r="O7" s="10">
        <v>1.0095324080902999E-6</v>
      </c>
      <c r="P7" s="7">
        <v>777</v>
      </c>
      <c r="Q7" s="7">
        <f t="shared" si="0"/>
        <v>100</v>
      </c>
      <c r="S7" s="7">
        <v>10429074</v>
      </c>
      <c r="T7" s="7" t="s">
        <v>5</v>
      </c>
      <c r="U7" s="7" t="s">
        <v>9</v>
      </c>
      <c r="V7" s="7">
        <v>10440667</v>
      </c>
      <c r="W7" s="7" t="s">
        <v>5</v>
      </c>
      <c r="X7" s="7" t="s">
        <v>60</v>
      </c>
      <c r="Y7" s="7">
        <v>10459553</v>
      </c>
      <c r="Z7" s="7" t="s">
        <v>5</v>
      </c>
      <c r="AA7" s="7" t="s">
        <v>83</v>
      </c>
      <c r="AB7" s="7">
        <v>10475017</v>
      </c>
      <c r="AC7" s="7" t="s">
        <v>5</v>
      </c>
      <c r="AD7" s="7" t="s">
        <v>102</v>
      </c>
      <c r="AE7" s="12" t="s">
        <v>7</v>
      </c>
      <c r="AF7" s="13">
        <f>(COUNTIF(T7:T305,"running") + COUNTIF(W7:W305,"running")+ COUNTIF(Z7:Z305,"running")+ COUNTIF(AC7:AC305,"running"))</f>
        <v>0</v>
      </c>
    </row>
    <row r="8" spans="1:34" s="4" customFormat="1" x14ac:dyDescent="0.3">
      <c r="A8" s="4">
        <v>7</v>
      </c>
      <c r="B8" s="4" t="s">
        <v>781</v>
      </c>
      <c r="C8" s="4">
        <v>7</v>
      </c>
      <c r="E8" s="4" t="s">
        <v>120</v>
      </c>
      <c r="F8" s="8">
        <v>0.30933976797386997</v>
      </c>
      <c r="G8" s="8">
        <v>7.7679211522842007E-5</v>
      </c>
      <c r="H8" s="8">
        <v>0.14908891627318199</v>
      </c>
      <c r="I8" s="8">
        <v>9.2844324782490703E-2</v>
      </c>
      <c r="J8" s="8">
        <v>1.2514509987086</v>
      </c>
      <c r="K8" s="8">
        <v>7.1717370608821502</v>
      </c>
      <c r="L8" s="8">
        <v>0.277898490335792</v>
      </c>
      <c r="M8" s="8">
        <v>1286.5877528674901</v>
      </c>
      <c r="N8" s="8">
        <v>0.45551155190914799</v>
      </c>
      <c r="O8" s="8">
        <v>1.4274018460186199E-6</v>
      </c>
      <c r="P8" s="4">
        <v>693</v>
      </c>
      <c r="Q8" s="4">
        <f t="shared" si="0"/>
        <v>16</v>
      </c>
      <c r="R8" s="4" t="s">
        <v>6</v>
      </c>
      <c r="S8" s="4">
        <v>10429184</v>
      </c>
      <c r="T8" s="4" t="s">
        <v>4</v>
      </c>
      <c r="U8" s="4" t="s">
        <v>15</v>
      </c>
      <c r="V8" s="4" t="s">
        <v>29</v>
      </c>
      <c r="W8" s="4" t="s">
        <v>29</v>
      </c>
      <c r="X8" s="4" t="s">
        <v>29</v>
      </c>
      <c r="Y8" s="4" t="s">
        <v>29</v>
      </c>
      <c r="Z8" s="4" t="s">
        <v>29</v>
      </c>
      <c r="AA8" s="4" t="s">
        <v>29</v>
      </c>
      <c r="AB8" s="4" t="s">
        <v>29</v>
      </c>
      <c r="AC8" s="4" t="s">
        <v>29</v>
      </c>
      <c r="AD8" s="4" t="s">
        <v>29</v>
      </c>
    </row>
    <row r="9" spans="1:34" s="4" customFormat="1" x14ac:dyDescent="0.3">
      <c r="A9" s="4">
        <v>8</v>
      </c>
      <c r="B9" s="4" t="s">
        <v>781</v>
      </c>
      <c r="C9" s="4">
        <v>8</v>
      </c>
      <c r="E9" s="4" t="s">
        <v>120</v>
      </c>
      <c r="F9" s="8">
        <v>0.462504239100962</v>
      </c>
      <c r="G9" s="8">
        <v>4.3399128441398998E-5</v>
      </c>
      <c r="H9" s="8">
        <v>4.7395103657245599E-2</v>
      </c>
      <c r="I9" s="8">
        <v>5.58522936888039E-2</v>
      </c>
      <c r="J9" s="8">
        <v>3.2132823234423999</v>
      </c>
      <c r="K9" s="8">
        <v>7.8061835151165697</v>
      </c>
      <c r="L9" s="8">
        <v>0.15931437341496299</v>
      </c>
      <c r="M9" s="8">
        <v>1617.4320062622401</v>
      </c>
      <c r="N9" s="8">
        <v>0.96836752053350195</v>
      </c>
      <c r="O9" s="8">
        <v>1.9489160376135201E-6</v>
      </c>
      <c r="P9" s="4">
        <v>689</v>
      </c>
      <c r="Q9" s="4">
        <f t="shared" si="0"/>
        <v>12</v>
      </c>
      <c r="R9" s="4" t="s">
        <v>95</v>
      </c>
      <c r="S9" s="4">
        <v>10429269</v>
      </c>
      <c r="T9" s="4" t="s">
        <v>4</v>
      </c>
      <c r="U9" s="4" t="s">
        <v>16</v>
      </c>
      <c r="V9" s="4" t="s">
        <v>29</v>
      </c>
      <c r="W9" s="4" t="s">
        <v>29</v>
      </c>
      <c r="X9" s="4" t="s">
        <v>29</v>
      </c>
      <c r="Y9" s="4" t="s">
        <v>29</v>
      </c>
      <c r="Z9" s="4" t="s">
        <v>29</v>
      </c>
      <c r="AA9" s="4" t="s">
        <v>29</v>
      </c>
      <c r="AB9" s="4" t="s">
        <v>29</v>
      </c>
      <c r="AC9" s="4" t="s">
        <v>29</v>
      </c>
      <c r="AD9" s="4" t="s">
        <v>29</v>
      </c>
    </row>
    <row r="10" spans="1:34" s="4" customFormat="1" x14ac:dyDescent="0.3">
      <c r="A10" s="4">
        <v>9</v>
      </c>
      <c r="B10" s="4" t="s">
        <v>781</v>
      </c>
      <c r="C10" s="4">
        <v>9</v>
      </c>
      <c r="E10" s="4" t="s">
        <v>120</v>
      </c>
      <c r="F10" s="8">
        <v>0.27884360086172799</v>
      </c>
      <c r="G10" s="8">
        <v>2.4637516003051399E-5</v>
      </c>
      <c r="H10" s="8">
        <v>0.123245986831933</v>
      </c>
      <c r="I10" s="8">
        <v>9.91458413191139E-2</v>
      </c>
      <c r="J10" s="8">
        <v>4.8015576861798701</v>
      </c>
      <c r="K10" s="8">
        <v>6.52975665172562</v>
      </c>
      <c r="L10" s="8">
        <v>0.40874423570930901</v>
      </c>
      <c r="M10" s="8">
        <v>1427.5133513845501</v>
      </c>
      <c r="N10" s="8">
        <v>0.96554373055696496</v>
      </c>
      <c r="O10" s="8">
        <v>1.5070497308391999E-6</v>
      </c>
      <c r="P10" s="4">
        <v>692</v>
      </c>
      <c r="Q10" s="4">
        <f t="shared" si="0"/>
        <v>15</v>
      </c>
      <c r="R10" s="4" t="s">
        <v>6</v>
      </c>
      <c r="S10" s="4">
        <v>10429383</v>
      </c>
      <c r="T10" s="4" t="s">
        <v>4</v>
      </c>
      <c r="U10" s="4" t="s">
        <v>14</v>
      </c>
      <c r="V10" s="4" t="s">
        <v>29</v>
      </c>
      <c r="W10" s="4" t="s">
        <v>29</v>
      </c>
      <c r="X10" s="4" t="s">
        <v>29</v>
      </c>
      <c r="Y10" s="4" t="s">
        <v>29</v>
      </c>
      <c r="Z10" s="4" t="s">
        <v>29</v>
      </c>
      <c r="AA10" s="4" t="s">
        <v>29</v>
      </c>
      <c r="AB10" s="4" t="s">
        <v>29</v>
      </c>
      <c r="AC10" s="4" t="s">
        <v>29</v>
      </c>
      <c r="AD10" s="4" t="s">
        <v>29</v>
      </c>
    </row>
    <row r="11" spans="1:34" s="7" customFormat="1" x14ac:dyDescent="0.3">
      <c r="A11" s="5">
        <v>10</v>
      </c>
      <c r="B11" s="5" t="s">
        <v>781</v>
      </c>
      <c r="C11" s="5">
        <v>10</v>
      </c>
      <c r="D11" s="5"/>
      <c r="E11" s="5" t="s">
        <v>120</v>
      </c>
      <c r="F11" s="6">
        <v>0.58910795664414695</v>
      </c>
      <c r="G11" s="6">
        <v>7.5303723413051095E-5</v>
      </c>
      <c r="H11" s="6">
        <v>6.5194421475706602E-2</v>
      </c>
      <c r="I11" s="6">
        <v>3.120360404253E-2</v>
      </c>
      <c r="J11" s="6">
        <v>2.3258000304922399</v>
      </c>
      <c r="K11" s="6">
        <v>6.0459913411177597</v>
      </c>
      <c r="L11" s="6">
        <v>0.14448809390887599</v>
      </c>
      <c r="M11" s="6">
        <v>1273.44326404854</v>
      </c>
      <c r="N11" s="6">
        <v>0.53614213541150102</v>
      </c>
      <c r="O11" s="6">
        <v>7.0306807877495799E-7</v>
      </c>
      <c r="P11" s="5">
        <v>751</v>
      </c>
      <c r="Q11" s="5">
        <f>P11-676</f>
        <v>75</v>
      </c>
      <c r="R11" s="5" t="s">
        <v>95</v>
      </c>
      <c r="S11" s="7">
        <v>10429492</v>
      </c>
      <c r="T11" s="7" t="s">
        <v>5</v>
      </c>
      <c r="U11" s="7" t="s">
        <v>18</v>
      </c>
      <c r="V11" s="7">
        <v>10442950</v>
      </c>
      <c r="W11" s="7" t="s">
        <v>5</v>
      </c>
      <c r="X11" s="7" t="s">
        <v>61</v>
      </c>
      <c r="Y11" s="7">
        <v>10459882</v>
      </c>
      <c r="Z11" s="7" t="s">
        <v>5</v>
      </c>
      <c r="AA11" s="7" t="s">
        <v>84</v>
      </c>
      <c r="AB11" s="4">
        <v>10475657</v>
      </c>
      <c r="AC11" s="4" t="s">
        <v>4</v>
      </c>
      <c r="AD11" s="4" t="s">
        <v>96</v>
      </c>
    </row>
    <row r="12" spans="1:34" s="4" customFormat="1" x14ac:dyDescent="0.3">
      <c r="A12" s="4">
        <v>11</v>
      </c>
      <c r="B12" s="4" t="s">
        <v>781</v>
      </c>
      <c r="C12" s="4">
        <v>11</v>
      </c>
      <c r="E12" s="4" t="s">
        <v>120</v>
      </c>
      <c r="F12" s="8">
        <v>0.24661464886739801</v>
      </c>
      <c r="G12" s="8">
        <v>3.3656010243953199E-5</v>
      </c>
      <c r="H12" s="8">
        <v>6.5543677694629807E-2</v>
      </c>
      <c r="I12" s="8">
        <v>3.5185040645301299E-2</v>
      </c>
      <c r="J12" s="8">
        <v>3.71665365248918</v>
      </c>
      <c r="K12" s="8">
        <v>3.7871344620361902</v>
      </c>
      <c r="L12" s="8">
        <v>0.18630752237513601</v>
      </c>
      <c r="M12" s="8">
        <v>1362.5111150555299</v>
      </c>
      <c r="N12" s="8">
        <v>0.27229746300727098</v>
      </c>
      <c r="O12" s="8">
        <v>1.9075768010923598E-6</v>
      </c>
      <c r="P12" s="4">
        <v>707</v>
      </c>
      <c r="Q12" s="4">
        <f t="shared" ref="Q12:Q31" si="1">P12-676-1</f>
        <v>30</v>
      </c>
      <c r="R12" s="4" t="s">
        <v>3</v>
      </c>
      <c r="S12" s="7">
        <v>10429629</v>
      </c>
      <c r="T12" s="7" t="s">
        <v>5</v>
      </c>
      <c r="U12" s="7" t="s">
        <v>25</v>
      </c>
      <c r="V12" s="4">
        <v>10444024</v>
      </c>
      <c r="W12" s="4" t="s">
        <v>4</v>
      </c>
      <c r="X12" s="4" t="s">
        <v>43</v>
      </c>
      <c r="Y12" s="4" t="s">
        <v>29</v>
      </c>
      <c r="Z12" s="4" t="s">
        <v>29</v>
      </c>
      <c r="AA12" s="4" t="s">
        <v>29</v>
      </c>
      <c r="AB12" s="4" t="s">
        <v>29</v>
      </c>
      <c r="AC12" s="4" t="s">
        <v>29</v>
      </c>
      <c r="AD12" s="4" t="s">
        <v>29</v>
      </c>
    </row>
    <row r="13" spans="1:34" s="4" customFormat="1" x14ac:dyDescent="0.3">
      <c r="A13" s="4">
        <v>12</v>
      </c>
      <c r="B13" s="4" t="s">
        <v>781</v>
      </c>
      <c r="C13" s="4">
        <v>12</v>
      </c>
      <c r="E13" s="4" t="s">
        <v>120</v>
      </c>
      <c r="F13" s="8">
        <v>0.294945722911506</v>
      </c>
      <c r="G13" s="8">
        <v>8.2070451151345007E-5</v>
      </c>
      <c r="H13" s="8">
        <v>5.0523097508447197E-2</v>
      </c>
      <c r="I13" s="8">
        <v>8.9099664222448999E-2</v>
      </c>
      <c r="J13" s="8">
        <v>2.6344728861004101</v>
      </c>
      <c r="K13" s="8">
        <v>2.5000566220842302</v>
      </c>
      <c r="L13" s="8">
        <v>0.16689816825091799</v>
      </c>
      <c r="M13" s="8">
        <v>657.96926356851998</v>
      </c>
      <c r="N13" s="8">
        <v>0.86286106854677203</v>
      </c>
      <c r="O13" s="8">
        <v>1.3616422916296801E-6</v>
      </c>
      <c r="P13" s="4">
        <v>728</v>
      </c>
      <c r="Q13" s="4">
        <f t="shared" si="1"/>
        <v>51</v>
      </c>
      <c r="R13" s="4" t="s">
        <v>6</v>
      </c>
      <c r="S13" s="7">
        <v>10429747</v>
      </c>
      <c r="T13" s="7" t="s">
        <v>5</v>
      </c>
      <c r="U13" s="7" t="s">
        <v>24</v>
      </c>
      <c r="V13" s="7">
        <v>10443681</v>
      </c>
      <c r="W13" s="7" t="s">
        <v>5</v>
      </c>
      <c r="X13" s="7" t="s">
        <v>62</v>
      </c>
      <c r="Y13" s="4">
        <v>10459959</v>
      </c>
      <c r="Z13" s="4" t="s">
        <v>4</v>
      </c>
      <c r="AA13" s="4" t="s">
        <v>79</v>
      </c>
      <c r="AB13" s="4" t="s">
        <v>29</v>
      </c>
      <c r="AC13" s="4" t="s">
        <v>29</v>
      </c>
      <c r="AD13" s="4" t="s">
        <v>29</v>
      </c>
    </row>
    <row r="14" spans="1:34" s="4" customFormat="1" x14ac:dyDescent="0.3">
      <c r="A14" s="4">
        <v>13</v>
      </c>
      <c r="B14" s="4" t="s">
        <v>781</v>
      </c>
      <c r="C14" s="4">
        <v>13</v>
      </c>
      <c r="E14" s="4" t="s">
        <v>120</v>
      </c>
      <c r="F14" s="8">
        <v>0.29198861187323899</v>
      </c>
      <c r="G14" s="8">
        <v>6.1544300002733903E-6</v>
      </c>
      <c r="H14" s="8">
        <v>9.06859696581028E-2</v>
      </c>
      <c r="I14" s="8">
        <v>4.2588379178196099E-2</v>
      </c>
      <c r="J14" s="8">
        <v>1.4397012908011599</v>
      </c>
      <c r="K14" s="8">
        <v>4.6734848772175601</v>
      </c>
      <c r="L14" s="8">
        <v>0.47974589662626299</v>
      </c>
      <c r="M14" s="8">
        <v>1475.87347682565</v>
      </c>
      <c r="N14" s="8">
        <v>0.63452892471104805</v>
      </c>
      <c r="O14" s="8">
        <v>9.9261874440126095E-7</v>
      </c>
      <c r="P14" s="4">
        <v>702</v>
      </c>
      <c r="Q14" s="4">
        <f t="shared" si="1"/>
        <v>25</v>
      </c>
      <c r="R14" s="4" t="s">
        <v>6</v>
      </c>
      <c r="S14" s="7">
        <v>10429883</v>
      </c>
      <c r="T14" s="7" t="s">
        <v>5</v>
      </c>
      <c r="U14" s="7" t="s">
        <v>23</v>
      </c>
      <c r="V14" s="4">
        <v>10445220</v>
      </c>
      <c r="W14" s="4" t="s">
        <v>4</v>
      </c>
      <c r="X14" s="4" t="s">
        <v>40</v>
      </c>
      <c r="Y14" s="4" t="s">
        <v>29</v>
      </c>
      <c r="Z14" s="4" t="s">
        <v>29</v>
      </c>
      <c r="AA14" s="4" t="s">
        <v>29</v>
      </c>
      <c r="AB14" s="4" t="s">
        <v>29</v>
      </c>
      <c r="AC14" s="4" t="s">
        <v>29</v>
      </c>
      <c r="AD14" s="4" t="s">
        <v>29</v>
      </c>
    </row>
    <row r="15" spans="1:34" s="7" customFormat="1" x14ac:dyDescent="0.3">
      <c r="A15" s="7">
        <v>14</v>
      </c>
      <c r="B15" s="7" t="s">
        <v>781</v>
      </c>
      <c r="C15" s="7">
        <v>14</v>
      </c>
      <c r="E15" s="7" t="s">
        <v>120</v>
      </c>
      <c r="F15" s="10">
        <v>0.57132252259179905</v>
      </c>
      <c r="G15" s="10">
        <v>8.3744544764829604E-5</v>
      </c>
      <c r="H15" s="10">
        <v>0.10491442168652999</v>
      </c>
      <c r="I15" s="10">
        <v>7.3673615008592597E-2</v>
      </c>
      <c r="J15" s="10">
        <v>4.1290704198181603</v>
      </c>
      <c r="K15" s="10">
        <v>3.5229959329590201</v>
      </c>
      <c r="L15" s="10">
        <v>0.48518917122855698</v>
      </c>
      <c r="M15" s="10">
        <v>1693.5227354988399</v>
      </c>
      <c r="N15" s="10">
        <v>0.385934047587215</v>
      </c>
      <c r="O15" s="10">
        <v>1.25657402526121E-6</v>
      </c>
      <c r="P15" s="7">
        <v>777</v>
      </c>
      <c r="Q15" s="7">
        <f t="shared" si="1"/>
        <v>100</v>
      </c>
      <c r="S15" s="7">
        <v>10430009</v>
      </c>
      <c r="T15" s="7" t="s">
        <v>5</v>
      </c>
      <c r="U15" s="7" t="s">
        <v>21</v>
      </c>
      <c r="V15" s="7">
        <v>10445298</v>
      </c>
      <c r="W15" s="7" t="s">
        <v>5</v>
      </c>
      <c r="X15" s="7" t="s">
        <v>65</v>
      </c>
      <c r="Y15" s="7">
        <v>10461254</v>
      </c>
      <c r="Z15" s="7" t="s">
        <v>5</v>
      </c>
      <c r="AA15" s="7" t="s">
        <v>85</v>
      </c>
      <c r="AB15" s="7">
        <v>10475752</v>
      </c>
      <c r="AC15" s="7" t="s">
        <v>5</v>
      </c>
      <c r="AD15" s="7" t="s">
        <v>103</v>
      </c>
    </row>
    <row r="16" spans="1:34" s="5" customFormat="1" x14ac:dyDescent="0.3">
      <c r="A16" s="5">
        <v>15</v>
      </c>
      <c r="B16" s="5" t="s">
        <v>781</v>
      </c>
      <c r="C16" s="5">
        <v>15</v>
      </c>
      <c r="E16" s="5" t="s">
        <v>120</v>
      </c>
      <c r="F16" s="6">
        <v>0.22187345009297099</v>
      </c>
      <c r="G16" s="6">
        <v>3.2792261458467602E-5</v>
      </c>
      <c r="H16" s="6">
        <v>0.139779503734316</v>
      </c>
      <c r="I16" s="6">
        <v>6.3989845681935498E-2</v>
      </c>
      <c r="J16" s="6">
        <v>2.9262107387185101</v>
      </c>
      <c r="K16" s="6">
        <v>6.9295103033073202</v>
      </c>
      <c r="L16" s="6">
        <v>0.15424335449934001</v>
      </c>
      <c r="M16" s="6">
        <v>1075.3544066101299</v>
      </c>
      <c r="N16" s="6">
        <v>0.48507096134126099</v>
      </c>
      <c r="O16" s="6">
        <v>1.80799374929629E-6</v>
      </c>
      <c r="P16" s="5">
        <v>767</v>
      </c>
      <c r="Q16" s="5">
        <f t="shared" si="1"/>
        <v>90</v>
      </c>
      <c r="R16" s="5" t="s">
        <v>519</v>
      </c>
      <c r="S16" s="7">
        <v>10430227</v>
      </c>
      <c r="T16" s="7" t="s">
        <v>5</v>
      </c>
      <c r="U16" s="7" t="s">
        <v>19</v>
      </c>
      <c r="V16" s="7">
        <v>10445457</v>
      </c>
      <c r="W16" s="7" t="s">
        <v>5</v>
      </c>
      <c r="X16" s="7" t="s">
        <v>68</v>
      </c>
      <c r="Y16" s="7">
        <v>10464759</v>
      </c>
      <c r="Z16" s="7" t="s">
        <v>5</v>
      </c>
      <c r="AA16" s="7" t="s">
        <v>87</v>
      </c>
      <c r="AB16" s="4">
        <v>10476939</v>
      </c>
      <c r="AC16" s="4" t="s">
        <v>4</v>
      </c>
      <c r="AD16" s="4" t="s">
        <v>104</v>
      </c>
    </row>
    <row r="17" spans="1:30" s="7" customFormat="1" x14ac:dyDescent="0.3">
      <c r="A17" s="7">
        <v>16</v>
      </c>
      <c r="B17" s="7" t="s">
        <v>781</v>
      </c>
      <c r="C17" s="7">
        <v>16</v>
      </c>
      <c r="E17" s="7" t="s">
        <v>120</v>
      </c>
      <c r="F17" s="10">
        <v>0.34162594387307699</v>
      </c>
      <c r="G17" s="10">
        <v>1.12897534337229E-4</v>
      </c>
      <c r="H17" s="10">
        <v>7.1202640224713801E-3</v>
      </c>
      <c r="I17" s="10">
        <v>5.5979911927133703E-2</v>
      </c>
      <c r="J17" s="10">
        <v>2.7804516544565501</v>
      </c>
      <c r="K17" s="10">
        <v>5.6006177482195199</v>
      </c>
      <c r="L17" s="10">
        <v>0.25484967669472097</v>
      </c>
      <c r="M17" s="10">
        <v>1151.01071828976</v>
      </c>
      <c r="N17" s="10">
        <v>0.944415236450731</v>
      </c>
      <c r="O17" s="10">
        <v>2.6032798876753001E-6</v>
      </c>
      <c r="P17" s="7">
        <v>777</v>
      </c>
      <c r="Q17" s="7">
        <f t="shared" si="1"/>
        <v>100</v>
      </c>
      <c r="S17" s="7">
        <v>10430227</v>
      </c>
      <c r="T17" s="7" t="s">
        <v>5</v>
      </c>
      <c r="U17" s="7" t="s">
        <v>20</v>
      </c>
      <c r="V17" s="7">
        <v>10445456</v>
      </c>
      <c r="W17" s="7" t="s">
        <v>5</v>
      </c>
      <c r="X17" s="7" t="s">
        <v>67</v>
      </c>
      <c r="Y17" s="7">
        <v>10463184</v>
      </c>
      <c r="Z17" s="7" t="s">
        <v>5</v>
      </c>
      <c r="AA17" s="7" t="s">
        <v>86</v>
      </c>
      <c r="AB17" s="7">
        <v>10478251</v>
      </c>
      <c r="AC17" s="7" t="s">
        <v>5</v>
      </c>
      <c r="AD17" s="7" t="s">
        <v>105</v>
      </c>
    </row>
    <row r="18" spans="1:30" s="4" customFormat="1" x14ac:dyDescent="0.3">
      <c r="A18" s="4">
        <v>17</v>
      </c>
      <c r="B18" s="4" t="s">
        <v>781</v>
      </c>
      <c r="C18" s="4">
        <v>17</v>
      </c>
      <c r="E18" s="4" t="s">
        <v>120</v>
      </c>
      <c r="F18" s="8">
        <v>0.301535956095904</v>
      </c>
      <c r="G18" s="8">
        <v>8.7850458672128294E-5</v>
      </c>
      <c r="H18" s="8">
        <v>0.14637497135577701</v>
      </c>
      <c r="I18" s="8">
        <v>2.8635900337248998E-2</v>
      </c>
      <c r="J18" s="8">
        <v>3.62465506698936</v>
      </c>
      <c r="K18" s="8">
        <v>4.56319596571847</v>
      </c>
      <c r="L18" s="8">
        <v>0.40592731013894001</v>
      </c>
      <c r="M18" s="8">
        <v>938.32559706643201</v>
      </c>
      <c r="N18" s="8">
        <v>0.90079660434275799</v>
      </c>
      <c r="O18" s="8">
        <v>1.31467350332532E-6</v>
      </c>
      <c r="P18" s="4">
        <v>721</v>
      </c>
      <c r="Q18" s="4">
        <f t="shared" si="1"/>
        <v>44</v>
      </c>
      <c r="R18" s="4" t="s">
        <v>6</v>
      </c>
      <c r="S18" s="7">
        <v>10430330</v>
      </c>
      <c r="T18" s="7" t="s">
        <v>5</v>
      </c>
      <c r="U18" s="7" t="s">
        <v>22</v>
      </c>
      <c r="V18" s="4">
        <v>10445274</v>
      </c>
      <c r="W18" s="4" t="s">
        <v>4</v>
      </c>
      <c r="X18" s="4" t="s">
        <v>63</v>
      </c>
      <c r="Y18" s="4" t="s">
        <v>29</v>
      </c>
      <c r="Z18" s="4" t="s">
        <v>29</v>
      </c>
      <c r="AA18" s="4" t="s">
        <v>29</v>
      </c>
      <c r="AB18" s="4" t="s">
        <v>29</v>
      </c>
      <c r="AC18" s="4" t="s">
        <v>29</v>
      </c>
      <c r="AD18" s="4" t="s">
        <v>29</v>
      </c>
    </row>
    <row r="19" spans="1:30" s="5" customFormat="1" x14ac:dyDescent="0.3">
      <c r="A19" s="5">
        <v>18</v>
      </c>
      <c r="B19" s="5" t="s">
        <v>781</v>
      </c>
      <c r="C19" s="5">
        <v>18</v>
      </c>
      <c r="E19" s="5" t="s">
        <v>120</v>
      </c>
      <c r="F19" s="6">
        <v>0.54760960070416298</v>
      </c>
      <c r="G19" s="6">
        <v>2.70628073366616E-5</v>
      </c>
      <c r="H19" s="6">
        <v>0.11786792952762901</v>
      </c>
      <c r="I19" s="6">
        <v>8.7080448102205998E-2</v>
      </c>
      <c r="J19" s="6">
        <v>2.4958378383889701</v>
      </c>
      <c r="K19" s="6">
        <v>4.9818273326381997</v>
      </c>
      <c r="L19" s="6">
        <v>0.190508263092488</v>
      </c>
      <c r="M19" s="6">
        <v>1532.5230720452901</v>
      </c>
      <c r="N19" s="6">
        <v>0.38918320089578601</v>
      </c>
      <c r="O19" s="6">
        <v>1.3479030623100701E-6</v>
      </c>
      <c r="P19" s="5">
        <v>754</v>
      </c>
      <c r="Q19" s="5">
        <f t="shared" si="1"/>
        <v>77</v>
      </c>
      <c r="R19" s="5" t="s">
        <v>95</v>
      </c>
      <c r="S19" s="7">
        <v>10448960</v>
      </c>
      <c r="T19" s="7" t="s">
        <v>5</v>
      </c>
      <c r="U19" s="7" t="s">
        <v>31</v>
      </c>
      <c r="V19" s="7">
        <v>10448960</v>
      </c>
      <c r="W19" s="7" t="s">
        <v>5</v>
      </c>
      <c r="X19" s="7" t="s">
        <v>69</v>
      </c>
      <c r="Y19" s="7">
        <v>10466378</v>
      </c>
      <c r="Z19" s="7" t="s">
        <v>5</v>
      </c>
      <c r="AA19" s="7" t="s">
        <v>88</v>
      </c>
      <c r="AB19" s="4">
        <v>10480765</v>
      </c>
      <c r="AC19" s="4" t="s">
        <v>4</v>
      </c>
      <c r="AD19" s="4" t="s">
        <v>99</v>
      </c>
    </row>
    <row r="20" spans="1:30" s="7" customFormat="1" x14ac:dyDescent="0.3">
      <c r="A20" s="7">
        <v>19</v>
      </c>
      <c r="B20" s="7" t="s">
        <v>781</v>
      </c>
      <c r="C20" s="7">
        <v>19</v>
      </c>
      <c r="E20" s="7" t="s">
        <v>120</v>
      </c>
      <c r="F20" s="10">
        <v>0.32366793835535601</v>
      </c>
      <c r="G20" s="10">
        <v>1.1807846882100401E-5</v>
      </c>
      <c r="H20" s="10">
        <v>7.8906112794019198E-2</v>
      </c>
      <c r="I20" s="10">
        <v>4.7425821367651201E-2</v>
      </c>
      <c r="J20" s="10">
        <v>4.0245364373549801</v>
      </c>
      <c r="K20" s="10">
        <v>3.6300955498590999</v>
      </c>
      <c r="L20" s="10">
        <v>0.206868291087448</v>
      </c>
      <c r="M20" s="10">
        <v>853.59693802893105</v>
      </c>
      <c r="N20" s="10">
        <v>0.34480491057038298</v>
      </c>
      <c r="O20" s="10">
        <v>1.72720098162535E-6</v>
      </c>
      <c r="P20" s="7">
        <v>777</v>
      </c>
      <c r="Q20" s="7">
        <f t="shared" si="1"/>
        <v>100</v>
      </c>
      <c r="S20" s="7">
        <v>10430623</v>
      </c>
      <c r="T20" s="7" t="s">
        <v>5</v>
      </c>
      <c r="U20" s="7" t="s">
        <v>32</v>
      </c>
      <c r="V20" s="7">
        <v>10449716</v>
      </c>
      <c r="W20" s="7" t="s">
        <v>5</v>
      </c>
      <c r="X20" s="7" t="s">
        <v>74</v>
      </c>
      <c r="Y20" s="7">
        <v>10467761</v>
      </c>
      <c r="Z20" s="7" t="s">
        <v>5</v>
      </c>
      <c r="AA20" s="7" t="s">
        <v>89</v>
      </c>
      <c r="AB20" s="7">
        <v>10482009</v>
      </c>
      <c r="AC20" s="7" t="s">
        <v>5</v>
      </c>
      <c r="AD20" s="7" t="s">
        <v>106</v>
      </c>
    </row>
    <row r="21" spans="1:30" s="4" customFormat="1" x14ac:dyDescent="0.3">
      <c r="A21" s="4">
        <v>20</v>
      </c>
      <c r="B21" s="4" t="s">
        <v>781</v>
      </c>
      <c r="C21" s="4">
        <v>20</v>
      </c>
      <c r="E21" s="4" t="s">
        <v>120</v>
      </c>
      <c r="F21" s="8">
        <v>0.25587538760155398</v>
      </c>
      <c r="G21" s="8">
        <v>7.9227807552373095E-5</v>
      </c>
      <c r="H21" s="8">
        <v>8.8614492082735502E-2</v>
      </c>
      <c r="I21" s="8">
        <v>3.5204750746488503E-2</v>
      </c>
      <c r="J21" s="8">
        <v>1.2214254150167101</v>
      </c>
      <c r="K21" s="8">
        <v>5.8564107934944296</v>
      </c>
      <c r="L21" s="8">
        <v>0.32460186881944503</v>
      </c>
      <c r="M21" s="8">
        <v>1680.8798876590999</v>
      </c>
      <c r="N21" s="8">
        <v>0.80435699317604303</v>
      </c>
      <c r="O21" s="8">
        <v>2.4757743389112799E-6</v>
      </c>
      <c r="P21" s="4">
        <v>689</v>
      </c>
      <c r="Q21" s="4">
        <f>P21-676-1</f>
        <v>12</v>
      </c>
      <c r="R21" s="4" t="s">
        <v>6</v>
      </c>
      <c r="S21" s="4">
        <v>10430722</v>
      </c>
      <c r="T21" s="4" t="s">
        <v>4</v>
      </c>
      <c r="U21" s="4" t="s">
        <v>30</v>
      </c>
      <c r="V21" s="4" t="s">
        <v>29</v>
      </c>
      <c r="W21" s="4" t="s">
        <v>29</v>
      </c>
      <c r="X21" s="4" t="s">
        <v>29</v>
      </c>
      <c r="Y21" s="4" t="s">
        <v>29</v>
      </c>
      <c r="Z21" s="4" t="s">
        <v>29</v>
      </c>
      <c r="AA21" s="4" t="s">
        <v>29</v>
      </c>
      <c r="AB21" s="4" t="s">
        <v>29</v>
      </c>
      <c r="AC21" s="4" t="s">
        <v>29</v>
      </c>
      <c r="AD21" s="4" t="s">
        <v>29</v>
      </c>
    </row>
    <row r="22" spans="1:30" s="7" customFormat="1" x14ac:dyDescent="0.3">
      <c r="A22" s="7">
        <v>21</v>
      </c>
      <c r="B22" s="7" t="s">
        <v>781</v>
      </c>
      <c r="C22" s="7">
        <v>21</v>
      </c>
      <c r="E22" s="7" t="s">
        <v>120</v>
      </c>
      <c r="F22" s="10">
        <v>0.51710219830274495</v>
      </c>
      <c r="G22" s="10">
        <v>4.6040737600938803E-5</v>
      </c>
      <c r="H22" s="10">
        <v>0.113212456937879</v>
      </c>
      <c r="I22" s="10">
        <v>6.8803911115974101E-2</v>
      </c>
      <c r="J22" s="10">
        <v>3.83311213273555</v>
      </c>
      <c r="K22" s="10">
        <v>2.3201399967074301</v>
      </c>
      <c r="L22" s="10">
        <v>0.31342950575053702</v>
      </c>
      <c r="M22" s="10">
        <v>1402.4272514507099</v>
      </c>
      <c r="N22" s="10">
        <v>0.73388402070850101</v>
      </c>
      <c r="O22" s="10">
        <v>2.6770038045477099E-6</v>
      </c>
      <c r="P22" s="7">
        <v>777</v>
      </c>
      <c r="Q22" s="7">
        <f t="shared" si="1"/>
        <v>100</v>
      </c>
      <c r="S22" s="7">
        <v>10430781</v>
      </c>
      <c r="T22" s="7" t="s">
        <v>5</v>
      </c>
      <c r="U22" s="7" t="s">
        <v>33</v>
      </c>
      <c r="V22" s="7">
        <v>10451199</v>
      </c>
      <c r="W22" s="7" t="s">
        <v>5</v>
      </c>
      <c r="X22" s="7" t="s">
        <v>75</v>
      </c>
      <c r="Y22" s="7">
        <v>10468832</v>
      </c>
      <c r="Z22" s="7" t="s">
        <v>5</v>
      </c>
      <c r="AA22" s="7" t="s">
        <v>90</v>
      </c>
      <c r="AB22" s="7">
        <v>10482100</v>
      </c>
      <c r="AC22" s="7" t="s">
        <v>5</v>
      </c>
      <c r="AD22" s="7" t="s">
        <v>107</v>
      </c>
    </row>
    <row r="23" spans="1:30" s="7" customFormat="1" x14ac:dyDescent="0.3">
      <c r="A23" s="7">
        <v>22</v>
      </c>
      <c r="B23" s="7" t="s">
        <v>781</v>
      </c>
      <c r="C23" s="7">
        <v>22</v>
      </c>
      <c r="E23" s="7" t="s">
        <v>120</v>
      </c>
      <c r="F23" s="10">
        <v>0.30578263020142898</v>
      </c>
      <c r="G23" s="10">
        <v>1.9497692594514898E-5</v>
      </c>
      <c r="H23" s="10">
        <v>7.0170469468925096E-3</v>
      </c>
      <c r="I23" s="10">
        <v>7.5876427218317902E-2</v>
      </c>
      <c r="J23" s="10">
        <v>2.3126493431627702</v>
      </c>
      <c r="K23" s="10">
        <v>6.7197209619916896</v>
      </c>
      <c r="L23" s="10">
        <v>0.41355309123173301</v>
      </c>
      <c r="M23" s="10">
        <v>1452.3055686615401</v>
      </c>
      <c r="N23" s="10">
        <v>0.40273481681942902</v>
      </c>
      <c r="O23" s="10">
        <v>2.2572860811138499E-6</v>
      </c>
      <c r="P23" s="7">
        <v>777</v>
      </c>
      <c r="Q23" s="7">
        <f t="shared" si="1"/>
        <v>100</v>
      </c>
      <c r="S23" s="7">
        <v>10430864</v>
      </c>
      <c r="T23" s="7" t="s">
        <v>5</v>
      </c>
      <c r="U23" s="7" t="s">
        <v>35</v>
      </c>
      <c r="V23" s="7">
        <v>10451658</v>
      </c>
      <c r="W23" s="7" t="s">
        <v>5</v>
      </c>
      <c r="X23" s="7" t="s">
        <v>76</v>
      </c>
      <c r="Y23" s="7">
        <v>10469331</v>
      </c>
      <c r="Z23" s="7" t="s">
        <v>5</v>
      </c>
      <c r="AA23" s="7" t="s">
        <v>91</v>
      </c>
      <c r="AB23" s="7">
        <v>10482847</v>
      </c>
      <c r="AC23" s="7" t="s">
        <v>5</v>
      </c>
      <c r="AD23" s="7" t="s">
        <v>108</v>
      </c>
    </row>
    <row r="24" spans="1:30" s="7" customFormat="1" x14ac:dyDescent="0.3">
      <c r="A24" s="7">
        <v>23</v>
      </c>
      <c r="B24" s="7" t="s">
        <v>781</v>
      </c>
      <c r="C24" s="7">
        <v>23</v>
      </c>
      <c r="E24" s="7" t="s">
        <v>120</v>
      </c>
      <c r="F24" s="10">
        <v>0.39438628116622498</v>
      </c>
      <c r="G24" s="10">
        <v>4.6403537567883399E-5</v>
      </c>
      <c r="H24" s="10">
        <v>0.15643297479688101</v>
      </c>
      <c r="I24" s="10">
        <v>6.3119717277586404E-2</v>
      </c>
      <c r="J24" s="10">
        <v>1.64569623768329</v>
      </c>
      <c r="K24" s="10">
        <v>6.32071346323937</v>
      </c>
      <c r="L24" s="10">
        <v>0.41256551472470099</v>
      </c>
      <c r="M24" s="10">
        <v>930.08529553189805</v>
      </c>
      <c r="N24" s="10">
        <v>0.39079600535333098</v>
      </c>
      <c r="O24" s="10">
        <v>2.9304834454553201E-6</v>
      </c>
      <c r="P24" s="7">
        <v>777</v>
      </c>
      <c r="Q24" s="7">
        <f t="shared" si="1"/>
        <v>100</v>
      </c>
      <c r="S24" s="7">
        <v>10430924</v>
      </c>
      <c r="T24" s="7" t="s">
        <v>5</v>
      </c>
      <c r="U24" s="7" t="s">
        <v>34</v>
      </c>
      <c r="V24" s="7">
        <v>10451657</v>
      </c>
      <c r="W24" s="7" t="s">
        <v>5</v>
      </c>
      <c r="X24" s="7" t="s">
        <v>77</v>
      </c>
      <c r="Y24" s="7">
        <v>10469332</v>
      </c>
      <c r="Z24" s="7" t="s">
        <v>5</v>
      </c>
      <c r="AA24" s="7" t="s">
        <v>92</v>
      </c>
      <c r="AB24" s="7">
        <v>10482891</v>
      </c>
      <c r="AC24" s="7" t="s">
        <v>5</v>
      </c>
      <c r="AD24" s="7" t="s">
        <v>109</v>
      </c>
    </row>
    <row r="25" spans="1:30" s="7" customFormat="1" x14ac:dyDescent="0.3">
      <c r="A25" s="7">
        <v>24</v>
      </c>
      <c r="B25" s="7" t="s">
        <v>781</v>
      </c>
      <c r="C25" s="7">
        <v>24</v>
      </c>
      <c r="E25" s="7" t="s">
        <v>120</v>
      </c>
      <c r="F25" s="10">
        <v>0.26461523314937901</v>
      </c>
      <c r="G25" s="10">
        <v>4.0005745035257799E-5</v>
      </c>
      <c r="H25" s="10">
        <v>6.8691931921709304E-2</v>
      </c>
      <c r="I25" s="10">
        <v>9.7522921990603195E-2</v>
      </c>
      <c r="J25" s="10">
        <v>2.6859785299748098</v>
      </c>
      <c r="K25" s="10">
        <v>3.83185323700308</v>
      </c>
      <c r="L25" s="10">
        <v>0.10879393788054501</v>
      </c>
      <c r="M25" s="10">
        <v>1600.01741917803</v>
      </c>
      <c r="N25" s="10">
        <v>0.436225764639675</v>
      </c>
      <c r="O25" s="10">
        <v>1.6675727314548499E-6</v>
      </c>
      <c r="P25" s="7">
        <v>777</v>
      </c>
      <c r="Q25" s="7">
        <f t="shared" si="1"/>
        <v>100</v>
      </c>
      <c r="S25" s="7">
        <v>10431001</v>
      </c>
      <c r="T25" s="7" t="s">
        <v>5</v>
      </c>
      <c r="U25" s="7" t="s">
        <v>37</v>
      </c>
      <c r="V25" s="7">
        <v>10451842</v>
      </c>
      <c r="W25" s="7" t="s">
        <v>5</v>
      </c>
      <c r="X25" s="7" t="s">
        <v>80</v>
      </c>
      <c r="Y25" s="7">
        <v>10471414</v>
      </c>
      <c r="Z25" s="7" t="s">
        <v>5</v>
      </c>
      <c r="AA25" s="7" t="s">
        <v>98</v>
      </c>
      <c r="AB25" s="7">
        <v>10484531</v>
      </c>
      <c r="AC25" s="7" t="s">
        <v>5</v>
      </c>
      <c r="AD25" s="7" t="s">
        <v>110</v>
      </c>
    </row>
    <row r="26" spans="1:30" s="7" customFormat="1" x14ac:dyDescent="0.3">
      <c r="A26" s="7">
        <v>25</v>
      </c>
      <c r="B26" s="7" t="s">
        <v>781</v>
      </c>
      <c r="C26" s="7">
        <v>25</v>
      </c>
      <c r="E26" s="7" t="s">
        <v>120</v>
      </c>
      <c r="F26" s="10">
        <v>0.45125915352255103</v>
      </c>
      <c r="G26" s="10">
        <v>7.98618138570704E-5</v>
      </c>
      <c r="H26" s="10">
        <v>0.133428122444404</v>
      </c>
      <c r="I26" s="10">
        <v>8.4427516832947705E-2</v>
      </c>
      <c r="J26" s="10">
        <v>2.0200142590329002</v>
      </c>
      <c r="K26" s="10">
        <v>2.62429262232035</v>
      </c>
      <c r="L26" s="10">
        <v>0.22830159785225901</v>
      </c>
      <c r="M26" s="10">
        <v>1735.5491548776599</v>
      </c>
      <c r="N26" s="10">
        <v>0.67459590397775104</v>
      </c>
      <c r="O26" s="10">
        <v>1.8246759080560801E-6</v>
      </c>
      <c r="P26" s="7">
        <v>777</v>
      </c>
      <c r="Q26" s="7">
        <f t="shared" si="1"/>
        <v>100</v>
      </c>
      <c r="S26" s="7">
        <v>10431109</v>
      </c>
      <c r="T26" s="7" t="s">
        <v>5</v>
      </c>
      <c r="U26" s="7" t="s">
        <v>36</v>
      </c>
      <c r="V26" s="7">
        <v>10451805</v>
      </c>
      <c r="W26" s="7" t="s">
        <v>5</v>
      </c>
      <c r="X26" s="7" t="s">
        <v>78</v>
      </c>
      <c r="Y26" s="7">
        <v>10469983</v>
      </c>
      <c r="Z26" s="7" t="s">
        <v>5</v>
      </c>
      <c r="AA26" s="7" t="s">
        <v>97</v>
      </c>
      <c r="AB26" s="7">
        <v>10484086</v>
      </c>
      <c r="AC26" s="7" t="s">
        <v>5</v>
      </c>
      <c r="AD26" s="7" t="s">
        <v>111</v>
      </c>
    </row>
    <row r="27" spans="1:30" s="7" customFormat="1" x14ac:dyDescent="0.3">
      <c r="A27" s="7">
        <v>26</v>
      </c>
      <c r="B27" s="7" t="s">
        <v>781</v>
      </c>
      <c r="C27" s="7">
        <v>26</v>
      </c>
      <c r="E27" s="7" t="s">
        <v>120</v>
      </c>
      <c r="F27" s="10">
        <v>0.45560725070536101</v>
      </c>
      <c r="G27" s="10">
        <v>1.1479230206681E-4</v>
      </c>
      <c r="H27" s="10">
        <v>8.2072027455363405E-2</v>
      </c>
      <c r="I27" s="10">
        <v>6.4703360851854005E-2</v>
      </c>
      <c r="J27" s="10">
        <v>3.0955544188618598</v>
      </c>
      <c r="K27" s="10">
        <v>7.4677155986428199</v>
      </c>
      <c r="L27" s="10">
        <v>0.35477625923231199</v>
      </c>
      <c r="M27" s="10">
        <v>935.42624367401004</v>
      </c>
      <c r="N27" s="10">
        <v>0.31865375917404798</v>
      </c>
      <c r="O27" s="10">
        <v>1.46886291331611E-6</v>
      </c>
      <c r="P27" s="7">
        <v>777</v>
      </c>
      <c r="Q27" s="7">
        <f t="shared" si="1"/>
        <v>100</v>
      </c>
      <c r="S27" s="7">
        <v>10484531</v>
      </c>
      <c r="T27" s="7" t="s">
        <v>5</v>
      </c>
      <c r="U27" s="7" t="s">
        <v>112</v>
      </c>
      <c r="V27" s="7">
        <v>10496208</v>
      </c>
      <c r="W27" s="7" t="s">
        <v>5</v>
      </c>
      <c r="X27" s="7" t="s">
        <v>139</v>
      </c>
      <c r="Y27" s="7">
        <v>10522954</v>
      </c>
      <c r="Z27" s="7" t="s">
        <v>5</v>
      </c>
      <c r="AA27" s="7" t="s">
        <v>208</v>
      </c>
      <c r="AB27" s="7">
        <v>10545864</v>
      </c>
      <c r="AC27" s="7" t="s">
        <v>5</v>
      </c>
      <c r="AD27" s="7" t="s">
        <v>250</v>
      </c>
    </row>
    <row r="28" spans="1:30" s="7" customFormat="1" x14ac:dyDescent="0.3">
      <c r="A28" s="7">
        <v>27</v>
      </c>
      <c r="B28" s="7" t="s">
        <v>781</v>
      </c>
      <c r="C28" s="7">
        <v>27</v>
      </c>
      <c r="E28" s="7" t="s">
        <v>120</v>
      </c>
      <c r="F28" s="10">
        <v>0.59906650781631399</v>
      </c>
      <c r="G28" s="10">
        <v>8.5162441594385498E-5</v>
      </c>
      <c r="H28" s="10">
        <v>7.3866485371533702E-2</v>
      </c>
      <c r="I28" s="10">
        <v>8.3429637178778604E-2</v>
      </c>
      <c r="J28" s="10">
        <v>4.1598609043285197</v>
      </c>
      <c r="K28" s="10">
        <v>3.1887215133756399</v>
      </c>
      <c r="L28" s="10">
        <v>0.281632840447127</v>
      </c>
      <c r="M28" s="10">
        <v>1464.21334650367</v>
      </c>
      <c r="N28" s="10">
        <v>0.65882110968232099</v>
      </c>
      <c r="O28" s="10">
        <v>2.0107826155610302E-6</v>
      </c>
      <c r="P28" s="7">
        <v>779</v>
      </c>
      <c r="Q28" s="7">
        <f t="shared" si="1"/>
        <v>102</v>
      </c>
      <c r="S28" s="7">
        <v>10484732</v>
      </c>
      <c r="T28" s="7" t="s">
        <v>5</v>
      </c>
      <c r="U28" s="7" t="s">
        <v>86</v>
      </c>
      <c r="V28" s="7">
        <v>10496820</v>
      </c>
      <c r="W28" s="7" t="s">
        <v>5</v>
      </c>
      <c r="X28" s="7" t="s">
        <v>140</v>
      </c>
      <c r="Y28" s="7">
        <v>10523333</v>
      </c>
      <c r="Z28" s="7" t="s">
        <v>5</v>
      </c>
      <c r="AA28" s="7" t="s">
        <v>206</v>
      </c>
      <c r="AB28" s="7">
        <v>10545614</v>
      </c>
      <c r="AC28" s="7" t="s">
        <v>5</v>
      </c>
      <c r="AD28" s="7" t="s">
        <v>251</v>
      </c>
    </row>
    <row r="29" spans="1:30" s="14" customFormat="1" x14ac:dyDescent="0.3">
      <c r="A29" s="5">
        <v>28</v>
      </c>
      <c r="B29" s="5" t="s">
        <v>781</v>
      </c>
      <c r="C29" s="5">
        <v>28</v>
      </c>
      <c r="D29" s="5"/>
      <c r="E29" s="5" t="s">
        <v>121</v>
      </c>
      <c r="F29" s="6">
        <v>0.41187439449131402</v>
      </c>
      <c r="G29" s="6">
        <v>1.07719507629608E-4</v>
      </c>
      <c r="H29" s="6">
        <v>0.15393804888804399</v>
      </c>
      <c r="I29" s="6">
        <v>9.0714317727833907E-2</v>
      </c>
      <c r="J29" s="6">
        <v>2.2271638410165902</v>
      </c>
      <c r="K29" s="6">
        <v>6.9782296027988204</v>
      </c>
      <c r="L29" s="6">
        <v>0.104136057384312</v>
      </c>
      <c r="M29" s="6">
        <v>831.262575276196</v>
      </c>
      <c r="N29" s="6">
        <v>0.29955665282905097</v>
      </c>
      <c r="O29" s="6">
        <v>2.5033409811323499E-6</v>
      </c>
      <c r="P29" s="5">
        <v>755</v>
      </c>
      <c r="Q29" s="5">
        <f>P29-676</f>
        <v>79</v>
      </c>
      <c r="R29" s="5" t="s">
        <v>519</v>
      </c>
      <c r="S29" s="7">
        <v>10484821</v>
      </c>
      <c r="T29" s="7" t="s">
        <v>5</v>
      </c>
      <c r="U29" s="7" t="s">
        <v>113</v>
      </c>
      <c r="V29" s="7">
        <v>10497337</v>
      </c>
      <c r="W29" s="7" t="s">
        <v>5</v>
      </c>
      <c r="X29" s="7" t="s">
        <v>141</v>
      </c>
      <c r="Y29" s="7">
        <v>10523583</v>
      </c>
      <c r="Z29" s="7" t="s">
        <v>5</v>
      </c>
      <c r="AA29" s="7" t="s">
        <v>209</v>
      </c>
      <c r="AB29" s="4">
        <v>10651667</v>
      </c>
      <c r="AC29" s="4" t="s">
        <v>4</v>
      </c>
      <c r="AD29" s="4" t="s">
        <v>518</v>
      </c>
    </row>
    <row r="30" spans="1:30" s="7" customFormat="1" x14ac:dyDescent="0.3">
      <c r="A30" s="7">
        <v>29</v>
      </c>
      <c r="B30" s="7" t="s">
        <v>781</v>
      </c>
      <c r="C30" s="7">
        <v>29</v>
      </c>
      <c r="E30" s="7" t="s">
        <v>120</v>
      </c>
      <c r="F30" s="10">
        <v>0.38653470324352301</v>
      </c>
      <c r="G30" s="10">
        <v>2.0610779763849499E-5</v>
      </c>
      <c r="H30" s="10">
        <v>5.2520550546608799E-2</v>
      </c>
      <c r="I30" s="10">
        <v>5.1504343859851302E-2</v>
      </c>
      <c r="J30" s="10">
        <v>3.92155893798917</v>
      </c>
      <c r="K30" s="10">
        <v>6.8396199042908803</v>
      </c>
      <c r="L30" s="10">
        <v>0.32563226567581199</v>
      </c>
      <c r="M30" s="10">
        <v>1177.4376483634101</v>
      </c>
      <c r="N30" s="10">
        <v>0.89144042208790697</v>
      </c>
      <c r="O30" s="10">
        <v>2.1024271844886202E-6</v>
      </c>
      <c r="P30" s="7">
        <v>777</v>
      </c>
      <c r="Q30" s="7">
        <f t="shared" si="1"/>
        <v>100</v>
      </c>
      <c r="S30" s="7">
        <v>10484899</v>
      </c>
      <c r="T30" s="7" t="s">
        <v>5</v>
      </c>
      <c r="U30" s="7" t="s">
        <v>114</v>
      </c>
      <c r="V30" s="7">
        <v>10498301</v>
      </c>
      <c r="W30" s="7" t="s">
        <v>5</v>
      </c>
      <c r="X30" s="7" t="s">
        <v>142</v>
      </c>
      <c r="Y30" s="7">
        <v>10524282</v>
      </c>
      <c r="Z30" s="7" t="s">
        <v>5</v>
      </c>
      <c r="AA30" s="7" t="s">
        <v>210</v>
      </c>
      <c r="AB30" s="7">
        <v>10545863</v>
      </c>
      <c r="AC30" s="7" t="s">
        <v>5</v>
      </c>
      <c r="AD30" s="7" t="s">
        <v>252</v>
      </c>
    </row>
    <row r="31" spans="1:30" s="7" customFormat="1" x14ac:dyDescent="0.3">
      <c r="A31" s="7">
        <v>30</v>
      </c>
      <c r="B31" s="7" t="s">
        <v>781</v>
      </c>
      <c r="C31" s="7">
        <v>30</v>
      </c>
      <c r="E31" s="7" t="s">
        <v>120</v>
      </c>
      <c r="F31" s="10">
        <v>0.353752189129591</v>
      </c>
      <c r="G31" s="10">
        <v>4.65822908412996E-5</v>
      </c>
      <c r="H31" s="10">
        <v>6.8896748415753203E-2</v>
      </c>
      <c r="I31" s="10">
        <v>3.69014996476471E-2</v>
      </c>
      <c r="J31" s="10">
        <v>4.7900318168103597</v>
      </c>
      <c r="K31" s="10">
        <v>7.0889771566726196</v>
      </c>
      <c r="L31" s="10">
        <v>0.157197417039424</v>
      </c>
      <c r="M31" s="10">
        <v>1723.32551814615</v>
      </c>
      <c r="N31" s="10">
        <v>0.70211566071957299</v>
      </c>
      <c r="O31" s="10">
        <v>2.9466179740615099E-6</v>
      </c>
      <c r="P31" s="7">
        <v>777</v>
      </c>
      <c r="Q31" s="7">
        <f t="shared" si="1"/>
        <v>100</v>
      </c>
      <c r="S31" s="7">
        <v>10484975</v>
      </c>
      <c r="T31" s="7" t="s">
        <v>5</v>
      </c>
      <c r="U31" s="7" t="s">
        <v>115</v>
      </c>
      <c r="V31" s="7">
        <v>10498348</v>
      </c>
      <c r="W31" s="7" t="s">
        <v>5</v>
      </c>
      <c r="X31" s="7" t="s">
        <v>144</v>
      </c>
      <c r="Y31" s="7">
        <v>10529920</v>
      </c>
      <c r="Z31" s="7" t="s">
        <v>5</v>
      </c>
      <c r="AA31" s="7" t="s">
        <v>211</v>
      </c>
      <c r="AB31" s="7">
        <v>10545865</v>
      </c>
      <c r="AC31" s="7" t="s">
        <v>5</v>
      </c>
      <c r="AD31" s="7" t="s">
        <v>253</v>
      </c>
    </row>
    <row r="32" spans="1:30" s="5" customFormat="1" x14ac:dyDescent="0.3">
      <c r="A32" s="5">
        <v>31</v>
      </c>
      <c r="B32" s="5" t="s">
        <v>781</v>
      </c>
      <c r="C32" s="5">
        <v>31</v>
      </c>
      <c r="E32" s="5" t="s">
        <v>120</v>
      </c>
      <c r="F32" s="6">
        <v>0.36782574355602199</v>
      </c>
      <c r="G32" s="6">
        <v>1.48305592382997E-5</v>
      </c>
      <c r="H32" s="6">
        <v>9.81516879548784E-2</v>
      </c>
      <c r="I32" s="6">
        <v>9.0961385704576903E-2</v>
      </c>
      <c r="J32" s="6">
        <v>4.0592020796611896</v>
      </c>
      <c r="K32" s="6">
        <v>4.9984901747666299</v>
      </c>
      <c r="L32" s="6">
        <v>0.16500198263674901</v>
      </c>
      <c r="M32" s="6">
        <v>891.21911432594004</v>
      </c>
      <c r="N32" s="6">
        <v>0.81393067874014302</v>
      </c>
      <c r="O32" s="6">
        <v>7.1935573606751805E-7</v>
      </c>
      <c r="P32" s="5">
        <v>765</v>
      </c>
      <c r="Q32" s="5">
        <f>P32-676</f>
        <v>89</v>
      </c>
      <c r="R32" s="5" t="s">
        <v>6</v>
      </c>
      <c r="S32" s="7">
        <v>10485076</v>
      </c>
      <c r="T32" s="7" t="s">
        <v>5</v>
      </c>
      <c r="U32" s="7" t="s">
        <v>116</v>
      </c>
      <c r="V32" s="7">
        <v>10499196</v>
      </c>
      <c r="W32" s="7" t="s">
        <v>5</v>
      </c>
      <c r="X32" s="7" t="s">
        <v>154</v>
      </c>
      <c r="Y32" s="7">
        <v>10532544</v>
      </c>
      <c r="Z32" s="7" t="s">
        <v>5</v>
      </c>
      <c r="AA32" s="7" t="s">
        <v>212</v>
      </c>
      <c r="AB32" s="4">
        <v>10545866</v>
      </c>
      <c r="AC32" s="4" t="s">
        <v>4</v>
      </c>
      <c r="AD32" s="4" t="s">
        <v>217</v>
      </c>
    </row>
    <row r="33" spans="1:30" s="4" customFormat="1" x14ac:dyDescent="0.3">
      <c r="A33" s="4">
        <v>32</v>
      </c>
      <c r="B33" s="4" t="s">
        <v>781</v>
      </c>
      <c r="C33" s="4">
        <v>32</v>
      </c>
      <c r="E33" s="4" t="s">
        <v>120</v>
      </c>
      <c r="F33" s="8">
        <v>0.52338875876739599</v>
      </c>
      <c r="G33" s="8">
        <v>2.1118251839978E-5</v>
      </c>
      <c r="H33" s="8">
        <v>5.9839582674298397E-2</v>
      </c>
      <c r="I33" s="8">
        <v>7.8868069257587201E-2</v>
      </c>
      <c r="J33" s="8">
        <v>1.4049746431410299</v>
      </c>
      <c r="K33" s="8">
        <v>3.3672033748589398</v>
      </c>
      <c r="L33" s="8">
        <v>0.100067111384123</v>
      </c>
      <c r="M33" s="8">
        <v>788.81272086873605</v>
      </c>
      <c r="N33" s="8">
        <v>0.62066632658243104</v>
      </c>
      <c r="O33" s="8">
        <v>1.1123009359463999E-6</v>
      </c>
      <c r="P33" s="4">
        <v>726</v>
      </c>
      <c r="Q33" s="4">
        <f>P33-676</f>
        <v>50</v>
      </c>
      <c r="R33" s="4" t="s">
        <v>6</v>
      </c>
      <c r="S33" s="7">
        <v>10485189</v>
      </c>
      <c r="T33" s="7" t="s">
        <v>5</v>
      </c>
      <c r="U33" s="7" t="s">
        <v>117</v>
      </c>
      <c r="V33" s="7">
        <v>10502027</v>
      </c>
      <c r="W33" s="7" t="s">
        <v>5</v>
      </c>
      <c r="X33" s="7" t="s">
        <v>155</v>
      </c>
      <c r="Y33" s="4">
        <v>10533213</v>
      </c>
      <c r="Z33" s="4" t="s">
        <v>4</v>
      </c>
      <c r="AA33" s="4" t="s">
        <v>166</v>
      </c>
      <c r="AB33" s="4" t="s">
        <v>29</v>
      </c>
      <c r="AC33" s="4" t="s">
        <v>29</v>
      </c>
      <c r="AD33" s="4" t="s">
        <v>29</v>
      </c>
    </row>
    <row r="34" spans="1:30" s="7" customFormat="1" x14ac:dyDescent="0.3">
      <c r="A34" s="7">
        <v>33</v>
      </c>
      <c r="B34" s="7" t="s">
        <v>781</v>
      </c>
      <c r="C34" s="7">
        <v>33</v>
      </c>
      <c r="E34" s="7" t="s">
        <v>120</v>
      </c>
      <c r="F34" s="10">
        <v>0.34210271360352601</v>
      </c>
      <c r="G34" s="10">
        <v>9.3063517997399396E-5</v>
      </c>
      <c r="H34" s="10">
        <v>6.5549426892213505E-2</v>
      </c>
      <c r="I34" s="10">
        <v>4.9785809852182797E-2</v>
      </c>
      <c r="J34" s="10">
        <v>4.9600680507719499</v>
      </c>
      <c r="K34" s="10">
        <v>7.78667070996016</v>
      </c>
      <c r="L34" s="10">
        <v>0.223119111731648</v>
      </c>
      <c r="M34" s="10">
        <v>914.92868056520797</v>
      </c>
      <c r="N34" s="10">
        <v>0.27991621624678298</v>
      </c>
      <c r="O34" s="10">
        <v>9.802824245532969E-7</v>
      </c>
      <c r="P34" s="7">
        <v>777</v>
      </c>
      <c r="Q34" s="7">
        <f t="shared" ref="Q34" si="2">P34-676-1</f>
        <v>100</v>
      </c>
      <c r="S34" s="7">
        <v>10485435</v>
      </c>
      <c r="T34" s="7" t="s">
        <v>5</v>
      </c>
      <c r="U34" s="7" t="s">
        <v>118</v>
      </c>
      <c r="V34" s="7">
        <v>10502298</v>
      </c>
      <c r="W34" s="7" t="s">
        <v>5</v>
      </c>
      <c r="X34" s="7" t="s">
        <v>156</v>
      </c>
      <c r="Y34" s="7">
        <v>10533247</v>
      </c>
      <c r="Z34" s="7" t="s">
        <v>5</v>
      </c>
      <c r="AA34" s="7" t="s">
        <v>213</v>
      </c>
      <c r="AB34" s="7">
        <v>10545991</v>
      </c>
      <c r="AC34" s="7" t="s">
        <v>5</v>
      </c>
      <c r="AD34" s="7" t="s">
        <v>254</v>
      </c>
    </row>
    <row r="35" spans="1:30" s="5" customFormat="1" x14ac:dyDescent="0.3">
      <c r="A35" s="5">
        <v>34</v>
      </c>
      <c r="B35" s="5" t="s">
        <v>781</v>
      </c>
      <c r="C35" s="5">
        <v>34</v>
      </c>
      <c r="E35" s="5" t="s">
        <v>120</v>
      </c>
      <c r="F35" s="6">
        <v>0.38422732129692999</v>
      </c>
      <c r="G35" s="6">
        <v>9.4250156173098705E-5</v>
      </c>
      <c r="H35" s="6">
        <v>5.8062823264719898E-2</v>
      </c>
      <c r="I35" s="6">
        <v>4.2943085636943497E-2</v>
      </c>
      <c r="J35" s="6">
        <v>2.8743220269680001</v>
      </c>
      <c r="K35" s="6">
        <v>6.3999642012640798</v>
      </c>
      <c r="L35" s="6">
        <v>0.13566531911492299</v>
      </c>
      <c r="M35" s="6">
        <v>1141.9188215397301</v>
      </c>
      <c r="N35" s="6">
        <v>0.61944579053670101</v>
      </c>
      <c r="O35" s="6">
        <v>2.83987278714776E-6</v>
      </c>
      <c r="P35" s="5">
        <v>762</v>
      </c>
      <c r="Q35" s="5">
        <f>P35-676</f>
        <v>86</v>
      </c>
      <c r="R35" s="5" t="s">
        <v>95</v>
      </c>
      <c r="S35" s="7">
        <v>10485435</v>
      </c>
      <c r="T35" s="7" t="s">
        <v>5</v>
      </c>
      <c r="U35" s="7" t="s">
        <v>122</v>
      </c>
      <c r="V35" s="7">
        <v>10503128</v>
      </c>
      <c r="W35" s="7" t="s">
        <v>5</v>
      </c>
      <c r="X35" s="7" t="s">
        <v>157</v>
      </c>
      <c r="Y35" s="7">
        <v>10533760</v>
      </c>
      <c r="Z35" s="7" t="s">
        <v>5</v>
      </c>
      <c r="AA35" s="7" t="s">
        <v>214</v>
      </c>
      <c r="AB35" s="4">
        <v>10546110</v>
      </c>
      <c r="AC35" s="4" t="s">
        <v>4</v>
      </c>
      <c r="AD35" s="4" t="s">
        <v>218</v>
      </c>
    </row>
    <row r="36" spans="1:30" s="4" customFormat="1" x14ac:dyDescent="0.3">
      <c r="A36" s="4">
        <v>35</v>
      </c>
      <c r="B36" s="4" t="s">
        <v>781</v>
      </c>
      <c r="C36" s="4">
        <v>35</v>
      </c>
      <c r="E36" s="4" t="s">
        <v>120</v>
      </c>
      <c r="F36" s="8">
        <v>0.29897934896871398</v>
      </c>
      <c r="G36" s="8">
        <v>5.2388999778596398E-5</v>
      </c>
      <c r="H36" s="8">
        <v>0.151831932175857</v>
      </c>
      <c r="I36" s="8">
        <v>3.3926189653575398E-2</v>
      </c>
      <c r="J36" s="8">
        <v>1.6098057953640801</v>
      </c>
      <c r="K36" s="8">
        <v>5.0721160396933502</v>
      </c>
      <c r="L36" s="8">
        <v>0.48437875006347902</v>
      </c>
      <c r="M36" s="8">
        <v>878.59334656968701</v>
      </c>
      <c r="N36" s="8">
        <v>0.83026406764984095</v>
      </c>
      <c r="O36" s="8">
        <v>1.9390449793543598E-6</v>
      </c>
      <c r="P36" s="4">
        <v>714</v>
      </c>
      <c r="Q36" s="4">
        <f>P36-676-1</f>
        <v>37</v>
      </c>
      <c r="R36" s="4" t="s">
        <v>6</v>
      </c>
      <c r="S36" s="7">
        <v>10485538</v>
      </c>
      <c r="T36" s="7" t="s">
        <v>5</v>
      </c>
      <c r="U36" s="7" t="s">
        <v>123</v>
      </c>
      <c r="V36" s="4">
        <v>10503621</v>
      </c>
      <c r="W36" s="4" t="s">
        <v>4</v>
      </c>
      <c r="X36" s="4" t="s">
        <v>143</v>
      </c>
      <c r="Y36" s="4" t="s">
        <v>29</v>
      </c>
      <c r="Z36" s="4" t="s">
        <v>29</v>
      </c>
      <c r="AA36" s="4" t="s">
        <v>29</v>
      </c>
      <c r="AB36" s="4" t="s">
        <v>29</v>
      </c>
      <c r="AC36" s="4" t="s">
        <v>29</v>
      </c>
      <c r="AD36" s="4" t="s">
        <v>29</v>
      </c>
    </row>
    <row r="37" spans="1:30" s="5" customFormat="1" x14ac:dyDescent="0.3">
      <c r="A37" s="5">
        <v>36</v>
      </c>
      <c r="B37" s="5" t="s">
        <v>781</v>
      </c>
      <c r="C37" s="5">
        <v>36</v>
      </c>
      <c r="E37" s="5" t="s">
        <v>120</v>
      </c>
      <c r="F37" s="6">
        <v>0.59016325250267898</v>
      </c>
      <c r="G37" s="6">
        <v>7.9037721895276896E-5</v>
      </c>
      <c r="H37" s="6">
        <v>4.1060043745534403E-2</v>
      </c>
      <c r="I37" s="6">
        <v>3.3179167304187997E-2</v>
      </c>
      <c r="J37" s="6">
        <v>1.3960418570786699</v>
      </c>
      <c r="K37" s="6">
        <v>3.1878197561018098</v>
      </c>
      <c r="L37" s="6">
        <v>0.25029709804803102</v>
      </c>
      <c r="M37" s="6">
        <v>1768.2694603688999</v>
      </c>
      <c r="N37" s="6">
        <v>0.87155926581472098</v>
      </c>
      <c r="O37" s="6">
        <v>9.3373576684389203E-7</v>
      </c>
      <c r="P37" s="5">
        <v>762</v>
      </c>
      <c r="Q37" s="5">
        <f>P37-676</f>
        <v>86</v>
      </c>
      <c r="R37" s="5" t="s">
        <v>6</v>
      </c>
      <c r="S37" s="7">
        <v>10485683</v>
      </c>
      <c r="T37" s="7" t="s">
        <v>5</v>
      </c>
      <c r="U37" s="7" t="s">
        <v>126</v>
      </c>
      <c r="V37" s="7">
        <v>10505276</v>
      </c>
      <c r="W37" s="7" t="s">
        <v>5</v>
      </c>
      <c r="X37" s="7" t="s">
        <v>172</v>
      </c>
      <c r="Y37" s="7">
        <v>10539462</v>
      </c>
      <c r="Z37" s="7" t="s">
        <v>5</v>
      </c>
      <c r="AA37" s="7" t="s">
        <v>216</v>
      </c>
      <c r="AB37" s="4">
        <v>10546644</v>
      </c>
      <c r="AC37" s="4" t="s">
        <v>4</v>
      </c>
      <c r="AD37" s="4" t="s">
        <v>219</v>
      </c>
    </row>
    <row r="38" spans="1:30" s="5" customFormat="1" x14ac:dyDescent="0.3">
      <c r="A38" s="5">
        <v>37</v>
      </c>
      <c r="B38" s="5" t="s">
        <v>781</v>
      </c>
      <c r="C38" s="5">
        <v>37</v>
      </c>
      <c r="E38" s="5" t="s">
        <v>120</v>
      </c>
      <c r="F38" s="6">
        <v>0.52288752766325997</v>
      </c>
      <c r="G38" s="6">
        <v>1.14456934147359E-4</v>
      </c>
      <c r="H38" s="6">
        <v>8.6768443386442906E-2</v>
      </c>
      <c r="I38" s="6">
        <v>3.73325552046299E-2</v>
      </c>
      <c r="J38" s="6">
        <v>4.8330701673403302</v>
      </c>
      <c r="K38" s="6">
        <v>2.4690282512456099</v>
      </c>
      <c r="L38" s="6">
        <v>0.37274641823023502</v>
      </c>
      <c r="M38" s="6">
        <v>1048.5130875371401</v>
      </c>
      <c r="N38" s="6">
        <v>0.84675518032163299</v>
      </c>
      <c r="O38" s="6">
        <v>1.7534185535274401E-6</v>
      </c>
      <c r="P38" s="5">
        <v>720</v>
      </c>
      <c r="Q38" s="5">
        <f>P38-676</f>
        <v>44</v>
      </c>
      <c r="R38" s="5" t="s">
        <v>6</v>
      </c>
      <c r="S38" s="7">
        <v>10485827</v>
      </c>
      <c r="T38" s="7" t="s">
        <v>5</v>
      </c>
      <c r="U38" s="7" t="s">
        <v>125</v>
      </c>
      <c r="V38" s="7">
        <v>10505144</v>
      </c>
      <c r="W38" s="7" t="s">
        <v>5</v>
      </c>
      <c r="X38" s="7" t="s">
        <v>158</v>
      </c>
      <c r="Y38" s="7">
        <v>10535136</v>
      </c>
      <c r="Z38" s="7" t="s">
        <v>5</v>
      </c>
      <c r="AA38" s="7" t="s">
        <v>215</v>
      </c>
      <c r="AB38" s="4">
        <v>10546109</v>
      </c>
      <c r="AC38" s="4" t="s">
        <v>4</v>
      </c>
      <c r="AD38" s="4" t="s">
        <v>220</v>
      </c>
    </row>
    <row r="39" spans="1:30" s="4" customFormat="1" x14ac:dyDescent="0.3">
      <c r="A39" s="4">
        <v>38</v>
      </c>
      <c r="B39" s="4" t="s">
        <v>781</v>
      </c>
      <c r="C39" s="4">
        <v>38</v>
      </c>
      <c r="E39" s="4" t="s">
        <v>120</v>
      </c>
      <c r="F39" s="8">
        <v>0.48166980044916202</v>
      </c>
      <c r="G39" s="8">
        <v>4.2529509254187098E-5</v>
      </c>
      <c r="H39" s="8">
        <v>5.9430074290232698E-2</v>
      </c>
      <c r="I39" s="8">
        <v>5.9746180940419398E-2</v>
      </c>
      <c r="J39" s="8">
        <v>3.2036478379741302</v>
      </c>
      <c r="K39" s="8">
        <v>7.3254224071279097</v>
      </c>
      <c r="L39" s="8">
        <v>0.24590702420100499</v>
      </c>
      <c r="M39" s="8">
        <v>1055.2649667486501</v>
      </c>
      <c r="N39" s="8">
        <v>0.42131467107683401</v>
      </c>
      <c r="O39" s="8">
        <v>2.67683422230184E-6</v>
      </c>
      <c r="P39" s="4">
        <v>700</v>
      </c>
      <c r="Q39" s="4">
        <f>P39-676-1</f>
        <v>23</v>
      </c>
      <c r="R39" s="4" t="s">
        <v>6</v>
      </c>
      <c r="S39" s="4">
        <v>10485945</v>
      </c>
      <c r="T39" s="4" t="s">
        <v>4</v>
      </c>
      <c r="U39" s="4" t="s">
        <v>127</v>
      </c>
      <c r="V39" s="4" t="s">
        <v>29</v>
      </c>
      <c r="W39" s="4" t="s">
        <v>29</v>
      </c>
      <c r="X39" s="4" t="s">
        <v>29</v>
      </c>
      <c r="Y39" s="4" t="s">
        <v>29</v>
      </c>
      <c r="Z39" s="4" t="s">
        <v>29</v>
      </c>
      <c r="AA39" s="4" t="s">
        <v>29</v>
      </c>
      <c r="AB39" s="4" t="s">
        <v>29</v>
      </c>
      <c r="AC39" s="4" t="s">
        <v>29</v>
      </c>
      <c r="AD39" s="4" t="s">
        <v>29</v>
      </c>
    </row>
    <row r="40" spans="1:30" s="4" customFormat="1" x14ac:dyDescent="0.3">
      <c r="A40" s="4">
        <v>39</v>
      </c>
      <c r="B40" s="4" t="s">
        <v>781</v>
      </c>
      <c r="C40" s="4">
        <v>39</v>
      </c>
      <c r="E40" s="4" t="s">
        <v>120</v>
      </c>
      <c r="F40" s="8">
        <v>0.36105223111808299</v>
      </c>
      <c r="G40" s="8">
        <v>3.8642827129427498E-5</v>
      </c>
      <c r="H40" s="8">
        <v>0.133442558837961</v>
      </c>
      <c r="I40" s="8">
        <v>7.9965848512947496E-2</v>
      </c>
      <c r="J40" s="8">
        <v>1.4211196191608899</v>
      </c>
      <c r="K40" s="8">
        <v>3.8251876863650902</v>
      </c>
      <c r="L40" s="8">
        <v>0.36584763033315498</v>
      </c>
      <c r="M40" s="8">
        <v>1424.7381314635199</v>
      </c>
      <c r="N40" s="8">
        <v>0.73425210937857599</v>
      </c>
      <c r="O40" s="8">
        <v>1.02075605443678E-6</v>
      </c>
      <c r="P40" s="4">
        <v>729</v>
      </c>
      <c r="Q40" s="4">
        <f>P40-676-1</f>
        <v>52</v>
      </c>
      <c r="R40" s="4" t="s">
        <v>6</v>
      </c>
      <c r="S40" s="7">
        <v>10486063</v>
      </c>
      <c r="T40" s="7" t="s">
        <v>5</v>
      </c>
      <c r="U40" s="7" t="s">
        <v>128</v>
      </c>
      <c r="V40" s="7">
        <v>10511503</v>
      </c>
      <c r="W40" s="7" t="s">
        <v>5</v>
      </c>
      <c r="X40" s="7" t="s">
        <v>173</v>
      </c>
      <c r="Y40" s="4">
        <v>10539526</v>
      </c>
      <c r="Z40" s="4" t="s">
        <v>4</v>
      </c>
      <c r="AA40" s="4" t="s">
        <v>204</v>
      </c>
      <c r="AB40" s="4" t="s">
        <v>29</v>
      </c>
      <c r="AC40" s="4" t="s">
        <v>29</v>
      </c>
      <c r="AD40" s="4" t="s">
        <v>29</v>
      </c>
    </row>
    <row r="41" spans="1:30" s="4" customFormat="1" x14ac:dyDescent="0.3">
      <c r="A41" s="4">
        <v>40</v>
      </c>
      <c r="B41" s="4" t="s">
        <v>781</v>
      </c>
      <c r="C41" s="4">
        <v>40</v>
      </c>
      <c r="E41" s="4" t="s">
        <v>120</v>
      </c>
      <c r="F41" s="8">
        <v>0.49064417192712401</v>
      </c>
      <c r="G41" s="8">
        <v>3.7115014003878297E-5</v>
      </c>
      <c r="H41" s="8">
        <v>1.6947377996472598E-2</v>
      </c>
      <c r="I41" s="8">
        <v>2.0182100925594498E-2</v>
      </c>
      <c r="J41" s="8">
        <v>2.62105673830956</v>
      </c>
      <c r="K41" s="8">
        <v>7.2899706545285801</v>
      </c>
      <c r="L41" s="8">
        <v>0.21148919807746999</v>
      </c>
      <c r="M41" s="8">
        <v>640.47747496515501</v>
      </c>
      <c r="N41" s="8">
        <v>0.83411579206585795</v>
      </c>
      <c r="O41" s="8">
        <v>2.3868688702117598E-6</v>
      </c>
      <c r="P41" s="4">
        <v>681</v>
      </c>
      <c r="Q41" s="4">
        <f>P41-676-1</f>
        <v>4</v>
      </c>
      <c r="R41" s="4" t="s">
        <v>95</v>
      </c>
      <c r="S41" s="4">
        <v>10486212</v>
      </c>
      <c r="T41" s="4" t="s">
        <v>4</v>
      </c>
      <c r="U41" s="4" t="s">
        <v>124</v>
      </c>
      <c r="V41" s="4" t="s">
        <v>29</v>
      </c>
      <c r="W41" s="4" t="s">
        <v>29</v>
      </c>
      <c r="X41" s="4" t="s">
        <v>29</v>
      </c>
      <c r="Y41" s="4" t="s">
        <v>29</v>
      </c>
      <c r="Z41" s="4" t="s">
        <v>29</v>
      </c>
      <c r="AA41" s="4" t="s">
        <v>29</v>
      </c>
      <c r="AB41" s="4" t="s">
        <v>29</v>
      </c>
      <c r="AC41" s="4" t="s">
        <v>29</v>
      </c>
      <c r="AD41" s="4" t="s">
        <v>29</v>
      </c>
    </row>
    <row r="42" spans="1:30" s="5" customFormat="1" x14ac:dyDescent="0.3">
      <c r="A42" s="5">
        <v>41</v>
      </c>
      <c r="B42" s="5" t="s">
        <v>781</v>
      </c>
      <c r="C42" s="5">
        <v>41</v>
      </c>
      <c r="E42" s="5" t="s">
        <v>120</v>
      </c>
      <c r="F42" s="6">
        <v>0.54560383940115498</v>
      </c>
      <c r="G42" s="6">
        <v>5.2245220035158197E-5</v>
      </c>
      <c r="H42" s="6">
        <v>6.8958992087282206E-2</v>
      </c>
      <c r="I42" s="6">
        <v>6.9685796219855503E-2</v>
      </c>
      <c r="J42" s="6">
        <v>2.02717792987823</v>
      </c>
      <c r="K42" s="6">
        <v>7.8972136755473903</v>
      </c>
      <c r="L42" s="6">
        <v>0.44650584906339602</v>
      </c>
      <c r="M42" s="6">
        <v>1021.03143101558</v>
      </c>
      <c r="N42" s="6">
        <v>0.48676048945635503</v>
      </c>
      <c r="O42" s="6">
        <v>1.29395658422727E-6</v>
      </c>
      <c r="P42" s="5">
        <v>765</v>
      </c>
      <c r="Q42" s="5">
        <f>P42-676</f>
        <v>89</v>
      </c>
      <c r="R42" s="5" t="s">
        <v>3</v>
      </c>
      <c r="S42" s="7">
        <v>10486346</v>
      </c>
      <c r="T42" s="7" t="s">
        <v>5</v>
      </c>
      <c r="U42" s="7" t="s">
        <v>129</v>
      </c>
      <c r="V42" s="7">
        <v>10513163</v>
      </c>
      <c r="W42" s="7" t="s">
        <v>5</v>
      </c>
      <c r="X42" s="7" t="s">
        <v>174</v>
      </c>
      <c r="Y42" s="7">
        <v>10541703</v>
      </c>
      <c r="Z42" s="7" t="s">
        <v>5</v>
      </c>
      <c r="AA42" s="7" t="s">
        <v>221</v>
      </c>
      <c r="AB42" s="4">
        <v>10550990</v>
      </c>
      <c r="AC42" s="4" t="s">
        <v>4</v>
      </c>
      <c r="AD42" s="4" t="s">
        <v>273</v>
      </c>
    </row>
    <row r="43" spans="1:30" s="7" customFormat="1" x14ac:dyDescent="0.3">
      <c r="A43" s="7">
        <v>42</v>
      </c>
      <c r="B43" s="7" t="s">
        <v>781</v>
      </c>
      <c r="C43" s="7">
        <v>42</v>
      </c>
      <c r="E43" s="7" t="s">
        <v>120</v>
      </c>
      <c r="F43" s="10">
        <v>0.317979612760245</v>
      </c>
      <c r="G43" s="10">
        <v>2.24342480834544E-5</v>
      </c>
      <c r="H43" s="10">
        <v>0.146646033211704</v>
      </c>
      <c r="I43" s="10">
        <v>5.9411592856049501E-2</v>
      </c>
      <c r="J43" s="10">
        <v>3.6741926101967599</v>
      </c>
      <c r="K43" s="10">
        <v>4.1474552601575798</v>
      </c>
      <c r="L43" s="10">
        <v>0.28477535061538201</v>
      </c>
      <c r="M43" s="10">
        <v>1494.91618741303</v>
      </c>
      <c r="N43" s="10">
        <v>0.64508250840008197</v>
      </c>
      <c r="O43" s="10">
        <v>2.2001886122394299E-6</v>
      </c>
      <c r="P43" s="7">
        <v>777</v>
      </c>
      <c r="Q43" s="7">
        <f t="shared" ref="Q43:Q48" si="3">P43-676-1</f>
        <v>100</v>
      </c>
      <c r="S43" s="7">
        <v>10486449</v>
      </c>
      <c r="T43" s="7" t="s">
        <v>5</v>
      </c>
      <c r="U43" s="7" t="s">
        <v>131</v>
      </c>
      <c r="V43" s="7">
        <v>10514201</v>
      </c>
      <c r="W43" s="7" t="s">
        <v>5</v>
      </c>
      <c r="X43" s="7" t="s">
        <v>175</v>
      </c>
      <c r="Y43" s="7">
        <v>10542116</v>
      </c>
      <c r="Z43" s="7" t="s">
        <v>5</v>
      </c>
      <c r="AA43" s="7" t="s">
        <v>222</v>
      </c>
      <c r="AB43" s="7">
        <v>10550726</v>
      </c>
      <c r="AC43" s="7" t="s">
        <v>5</v>
      </c>
      <c r="AD43" s="7" t="s">
        <v>276</v>
      </c>
    </row>
    <row r="44" spans="1:30" s="7" customFormat="1" x14ac:dyDescent="0.3">
      <c r="A44" s="7">
        <v>43</v>
      </c>
      <c r="B44" s="7" t="s">
        <v>781</v>
      </c>
      <c r="C44" s="7">
        <v>43</v>
      </c>
      <c r="E44" s="7" t="s">
        <v>120</v>
      </c>
      <c r="F44" s="10">
        <v>0.56919787190854498</v>
      </c>
      <c r="G44" s="10">
        <v>1.75321591448781E-5</v>
      </c>
      <c r="H44" s="10">
        <v>0.134778711765352</v>
      </c>
      <c r="I44" s="10">
        <v>7.8372046370059206E-2</v>
      </c>
      <c r="J44" s="10">
        <v>2.3451941274106498</v>
      </c>
      <c r="K44" s="10">
        <v>4.2044899635948196</v>
      </c>
      <c r="L44" s="10">
        <v>0.43890584502369101</v>
      </c>
      <c r="M44" s="10">
        <v>849.81296639889399</v>
      </c>
      <c r="N44" s="10">
        <v>0.289923561736941</v>
      </c>
      <c r="O44" s="10">
        <v>2.9103994751116199E-6</v>
      </c>
      <c r="P44" s="7">
        <v>777</v>
      </c>
      <c r="Q44" s="7">
        <f t="shared" si="3"/>
        <v>100</v>
      </c>
      <c r="S44" s="7">
        <v>10486566</v>
      </c>
      <c r="T44" s="7" t="s">
        <v>5</v>
      </c>
      <c r="U44" s="7" t="s">
        <v>132</v>
      </c>
      <c r="V44" s="7">
        <v>10514269</v>
      </c>
      <c r="W44" s="7" t="s">
        <v>5</v>
      </c>
      <c r="X44" s="7" t="s">
        <v>176</v>
      </c>
      <c r="Y44" s="7">
        <v>10542062</v>
      </c>
      <c r="Z44" s="7" t="s">
        <v>5</v>
      </c>
      <c r="AA44" s="7" t="s">
        <v>223</v>
      </c>
      <c r="AB44" s="7">
        <v>10550804</v>
      </c>
      <c r="AC44" s="7" t="s">
        <v>5</v>
      </c>
      <c r="AD44" s="7" t="s">
        <v>277</v>
      </c>
    </row>
    <row r="45" spans="1:30" s="7" customFormat="1" x14ac:dyDescent="0.3">
      <c r="A45" s="7">
        <v>44</v>
      </c>
      <c r="B45" s="7" t="s">
        <v>781</v>
      </c>
      <c r="C45" s="7">
        <v>44</v>
      </c>
      <c r="E45" s="7" t="s">
        <v>120</v>
      </c>
      <c r="F45" s="10">
        <v>0.49330394379794601</v>
      </c>
      <c r="G45" s="10">
        <v>7.27047639601642E-5</v>
      </c>
      <c r="H45" s="10">
        <v>7.5933949871407794E-2</v>
      </c>
      <c r="I45" s="10">
        <v>8.3308184444904301E-2</v>
      </c>
      <c r="J45" s="10">
        <v>2.4642601003870301</v>
      </c>
      <c r="K45" s="10">
        <v>5.2818462466821003</v>
      </c>
      <c r="L45" s="10">
        <v>0.49729964528232801</v>
      </c>
      <c r="M45" s="10">
        <v>1212.24219202995</v>
      </c>
      <c r="N45" s="10">
        <v>0.53305610995739605</v>
      </c>
      <c r="O45" s="10">
        <v>2.6590758208185401E-6</v>
      </c>
      <c r="P45" s="7">
        <v>777</v>
      </c>
      <c r="Q45" s="7">
        <f t="shared" si="3"/>
        <v>100</v>
      </c>
      <c r="S45" s="7">
        <v>10486676</v>
      </c>
      <c r="T45" s="7" t="s">
        <v>5</v>
      </c>
      <c r="U45" s="7" t="s">
        <v>133</v>
      </c>
      <c r="V45" s="7">
        <v>10514722</v>
      </c>
      <c r="W45" s="7" t="s">
        <v>5</v>
      </c>
      <c r="X45" s="7" t="s">
        <v>177</v>
      </c>
      <c r="Y45" s="7">
        <v>10542796</v>
      </c>
      <c r="Z45" s="7" t="s">
        <v>5</v>
      </c>
      <c r="AA45" s="7" t="s">
        <v>224</v>
      </c>
      <c r="AB45" s="7">
        <v>10551004</v>
      </c>
      <c r="AC45" s="7" t="s">
        <v>5</v>
      </c>
      <c r="AD45" s="7" t="s">
        <v>278</v>
      </c>
    </row>
    <row r="46" spans="1:30" s="7" customFormat="1" x14ac:dyDescent="0.3">
      <c r="A46" s="7">
        <v>45</v>
      </c>
      <c r="B46" s="7" t="s">
        <v>781</v>
      </c>
      <c r="C46" s="7">
        <v>45</v>
      </c>
      <c r="E46" s="7" t="s">
        <v>120</v>
      </c>
      <c r="F46" s="10">
        <v>0.54774818131700098</v>
      </c>
      <c r="G46" s="10">
        <v>4.0417380575031798E-5</v>
      </c>
      <c r="H46" s="10">
        <v>6.7933024358935602E-3</v>
      </c>
      <c r="I46" s="10">
        <v>9.0988503862172304E-2</v>
      </c>
      <c r="J46" s="10">
        <v>3.0856786193326098</v>
      </c>
      <c r="K46" s="10">
        <v>5.8831465179100597</v>
      </c>
      <c r="L46" s="10">
        <v>0.31894406722858498</v>
      </c>
      <c r="M46" s="10">
        <v>1019.17567458003</v>
      </c>
      <c r="N46" s="10">
        <v>0.55620204377919402</v>
      </c>
      <c r="O46" s="10">
        <v>2.9088121369015399E-6</v>
      </c>
      <c r="P46" s="7">
        <v>777</v>
      </c>
      <c r="Q46" s="7">
        <f t="shared" si="3"/>
        <v>100</v>
      </c>
      <c r="S46" s="7">
        <v>10486752</v>
      </c>
      <c r="T46" s="7" t="s">
        <v>5</v>
      </c>
      <c r="U46" s="7" t="s">
        <v>134</v>
      </c>
      <c r="V46" s="7">
        <v>10514997</v>
      </c>
      <c r="W46" s="7" t="s">
        <v>5</v>
      </c>
      <c r="X46" s="7" t="s">
        <v>178</v>
      </c>
      <c r="Y46" s="7">
        <v>10543425</v>
      </c>
      <c r="Z46" s="7" t="s">
        <v>5</v>
      </c>
      <c r="AA46" s="7" t="s">
        <v>225</v>
      </c>
      <c r="AB46" s="7">
        <v>10551005</v>
      </c>
      <c r="AC46" s="7" t="s">
        <v>5</v>
      </c>
      <c r="AD46" s="7" t="s">
        <v>279</v>
      </c>
    </row>
    <row r="47" spans="1:30" s="5" customFormat="1" x14ac:dyDescent="0.3">
      <c r="A47" s="5">
        <v>46</v>
      </c>
      <c r="B47" s="5" t="s">
        <v>781</v>
      </c>
      <c r="C47" s="5">
        <v>46</v>
      </c>
      <c r="E47" s="5" t="s">
        <v>120</v>
      </c>
      <c r="F47" s="6">
        <v>0.32145811310037897</v>
      </c>
      <c r="G47" s="6">
        <v>2.6473764956693101E-5</v>
      </c>
      <c r="H47" s="6">
        <v>2.4281722020031801E-2</v>
      </c>
      <c r="I47" s="6">
        <v>7.1789813525974702E-2</v>
      </c>
      <c r="J47" s="6">
        <v>4.0808547185733897</v>
      </c>
      <c r="K47" s="6">
        <v>2.6868601781316102</v>
      </c>
      <c r="L47" s="6">
        <v>0.45679577626287898</v>
      </c>
      <c r="M47" s="6">
        <v>819.68200011178806</v>
      </c>
      <c r="N47" s="6">
        <v>0.67606682982295696</v>
      </c>
      <c r="O47" s="6">
        <v>1.00803365830797E-6</v>
      </c>
      <c r="P47" s="5">
        <v>764</v>
      </c>
      <c r="Q47" s="5">
        <f>P47-676</f>
        <v>88</v>
      </c>
      <c r="R47" s="5" t="s">
        <v>93</v>
      </c>
      <c r="S47" s="7">
        <v>10486826</v>
      </c>
      <c r="T47" s="7" t="s">
        <v>5</v>
      </c>
      <c r="U47" s="7" t="s">
        <v>135</v>
      </c>
      <c r="V47" s="7">
        <v>10516736</v>
      </c>
      <c r="W47" s="7" t="s">
        <v>5</v>
      </c>
      <c r="X47" s="7" t="s">
        <v>203</v>
      </c>
      <c r="Y47" s="7">
        <v>10545505</v>
      </c>
      <c r="Z47" s="7" t="s">
        <v>5</v>
      </c>
      <c r="AA47" s="7" t="s">
        <v>246</v>
      </c>
      <c r="AB47" s="4">
        <v>10552883</v>
      </c>
      <c r="AC47" s="4" t="s">
        <v>4</v>
      </c>
      <c r="AD47" s="4" t="s">
        <v>274</v>
      </c>
    </row>
    <row r="48" spans="1:30" s="7" customFormat="1" x14ac:dyDescent="0.3">
      <c r="A48" s="7">
        <v>47</v>
      </c>
      <c r="B48" s="7" t="s">
        <v>781</v>
      </c>
      <c r="C48" s="7">
        <v>47</v>
      </c>
      <c r="E48" s="7" t="s">
        <v>120</v>
      </c>
      <c r="F48" s="10">
        <v>0.30582930967211702</v>
      </c>
      <c r="G48" s="10">
        <v>2.50213363223532E-5</v>
      </c>
      <c r="H48" s="10">
        <v>9.2551977494731499E-3</v>
      </c>
      <c r="I48" s="10">
        <v>6.4919386003166393E-2</v>
      </c>
      <c r="J48" s="10">
        <v>2.4613107461482202</v>
      </c>
      <c r="K48" s="10">
        <v>3.6317581157199998</v>
      </c>
      <c r="L48" s="10">
        <v>0.46833222443237899</v>
      </c>
      <c r="M48" s="10">
        <v>1719.0012596547599</v>
      </c>
      <c r="N48" s="10">
        <v>0.23259416222572299</v>
      </c>
      <c r="O48" s="10">
        <v>1.14360392903909E-6</v>
      </c>
      <c r="P48" s="7">
        <v>777</v>
      </c>
      <c r="Q48" s="7">
        <f t="shared" si="3"/>
        <v>100</v>
      </c>
      <c r="S48" s="7">
        <v>10486915</v>
      </c>
      <c r="T48" s="7" t="s">
        <v>5</v>
      </c>
      <c r="U48" s="7" t="s">
        <v>136</v>
      </c>
      <c r="V48" s="7">
        <v>10520527</v>
      </c>
      <c r="W48" s="7" t="s">
        <v>5</v>
      </c>
      <c r="X48" s="7" t="s">
        <v>201</v>
      </c>
      <c r="Y48" s="7">
        <v>10545448</v>
      </c>
      <c r="Z48" s="7" t="s">
        <v>5</v>
      </c>
      <c r="AA48" s="7" t="s">
        <v>247</v>
      </c>
      <c r="AB48" s="7">
        <v>10552885</v>
      </c>
      <c r="AC48" s="7" t="s">
        <v>5</v>
      </c>
      <c r="AD48" s="7" t="s">
        <v>281</v>
      </c>
    </row>
    <row r="49" spans="1:30" s="4" customFormat="1" x14ac:dyDescent="0.3">
      <c r="A49" s="4">
        <v>48</v>
      </c>
      <c r="B49" s="4" t="s">
        <v>781</v>
      </c>
      <c r="C49" s="4">
        <v>48</v>
      </c>
      <c r="E49" s="4" t="s">
        <v>120</v>
      </c>
      <c r="F49" s="8">
        <v>0.30778271630406301</v>
      </c>
      <c r="G49" s="8">
        <v>8.5803938941524403E-5</v>
      </c>
      <c r="H49" s="8">
        <v>3.6204754374874699E-2</v>
      </c>
      <c r="I49" s="8">
        <v>8.2929390594363203E-2</v>
      </c>
      <c r="J49" s="8">
        <v>3.6932596592232501</v>
      </c>
      <c r="K49" s="8">
        <v>2.3695914470590602</v>
      </c>
      <c r="L49" s="8">
        <v>0.365480182226747</v>
      </c>
      <c r="M49" s="8">
        <v>622.74198504164804</v>
      </c>
      <c r="N49" s="8">
        <v>0.745314381830394</v>
      </c>
      <c r="O49" s="8">
        <v>1.55053904622327E-6</v>
      </c>
      <c r="P49" s="4">
        <v>677</v>
      </c>
      <c r="Q49" s="4">
        <f>P49-676-1</f>
        <v>0</v>
      </c>
      <c r="R49" s="4" t="s">
        <v>6</v>
      </c>
      <c r="S49" s="4">
        <v>10486998</v>
      </c>
      <c r="T49" s="4" t="s">
        <v>4</v>
      </c>
      <c r="U49" s="4" t="s">
        <v>130</v>
      </c>
      <c r="V49" s="4" t="s">
        <v>29</v>
      </c>
      <c r="W49" s="4" t="s">
        <v>29</v>
      </c>
      <c r="X49" s="4" t="s">
        <v>29</v>
      </c>
      <c r="Y49" s="4" t="s">
        <v>29</v>
      </c>
      <c r="Z49" s="4" t="s">
        <v>29</v>
      </c>
      <c r="AA49" s="4" t="s">
        <v>29</v>
      </c>
      <c r="AB49" s="4" t="s">
        <v>29</v>
      </c>
      <c r="AC49" s="4" t="s">
        <v>29</v>
      </c>
      <c r="AD49" s="4" t="s">
        <v>29</v>
      </c>
    </row>
    <row r="50" spans="1:30" s="5" customFormat="1" x14ac:dyDescent="0.3">
      <c r="A50" s="5">
        <v>49</v>
      </c>
      <c r="B50" s="5" t="s">
        <v>781</v>
      </c>
      <c r="C50" s="5">
        <v>49</v>
      </c>
      <c r="E50" s="5" t="s">
        <v>120</v>
      </c>
      <c r="F50" s="6">
        <v>0.36998450933024202</v>
      </c>
      <c r="G50" s="6">
        <v>2.4903780474938799E-5</v>
      </c>
      <c r="H50" s="6">
        <v>0.15329119216562201</v>
      </c>
      <c r="I50" s="6">
        <v>4.9648730736225798E-2</v>
      </c>
      <c r="J50" s="6">
        <v>3.8010313119739201</v>
      </c>
      <c r="K50" s="6">
        <v>3.5589656201191202</v>
      </c>
      <c r="L50" s="6">
        <v>0.41385120432823902</v>
      </c>
      <c r="M50" s="6">
        <v>1674.82984475791</v>
      </c>
      <c r="N50" s="6">
        <v>0.53354897256940603</v>
      </c>
      <c r="O50" s="6">
        <v>2.6198821820085801E-6</v>
      </c>
      <c r="P50" s="5">
        <v>764</v>
      </c>
      <c r="Q50" s="5">
        <f>P50-676</f>
        <v>88</v>
      </c>
      <c r="R50" s="5" t="s">
        <v>6</v>
      </c>
      <c r="S50" s="7">
        <v>10487078</v>
      </c>
      <c r="T50" s="7" t="s">
        <v>5</v>
      </c>
      <c r="U50" s="7" t="s">
        <v>137</v>
      </c>
      <c r="V50" s="7">
        <v>10522367</v>
      </c>
      <c r="W50" s="7" t="s">
        <v>5</v>
      </c>
      <c r="X50" s="7" t="s">
        <v>202</v>
      </c>
      <c r="Y50" s="7">
        <v>10545447</v>
      </c>
      <c r="Z50" s="7" t="s">
        <v>5</v>
      </c>
      <c r="AA50" s="7" t="s">
        <v>248</v>
      </c>
      <c r="AB50" s="4">
        <v>10552784</v>
      </c>
      <c r="AC50" s="4" t="s">
        <v>4</v>
      </c>
      <c r="AD50" s="4" t="s">
        <v>275</v>
      </c>
    </row>
    <row r="51" spans="1:30" s="7" customFormat="1" x14ac:dyDescent="0.3">
      <c r="A51" s="7">
        <v>50</v>
      </c>
      <c r="B51" s="7" t="s">
        <v>781</v>
      </c>
      <c r="C51" s="7">
        <v>50</v>
      </c>
      <c r="E51" s="7" t="s">
        <v>120</v>
      </c>
      <c r="F51" s="10">
        <v>0.48943613264709701</v>
      </c>
      <c r="G51" s="10">
        <v>7.6750583509508502E-5</v>
      </c>
      <c r="H51" s="10">
        <v>8.76648715474177E-2</v>
      </c>
      <c r="I51" s="10">
        <v>6.17161931283772E-2</v>
      </c>
      <c r="J51" s="10">
        <v>4.8666023332625601</v>
      </c>
      <c r="K51" s="10">
        <v>6.2031035753898296</v>
      </c>
      <c r="L51" s="10">
        <v>0.33218986541032702</v>
      </c>
      <c r="M51" s="10">
        <v>686.76420925185005</v>
      </c>
      <c r="N51" s="10">
        <v>0.545989990234375</v>
      </c>
      <c r="O51" s="10">
        <v>1.5768232040340001E-6</v>
      </c>
      <c r="P51" s="7">
        <v>777</v>
      </c>
      <c r="Q51" s="7">
        <f t="shared" ref="Q51" si="4">P51-676-1</f>
        <v>100</v>
      </c>
      <c r="S51" s="7">
        <v>10487172</v>
      </c>
      <c r="T51" s="7" t="s">
        <v>5</v>
      </c>
      <c r="U51" s="7" t="s">
        <v>138</v>
      </c>
      <c r="V51" s="7">
        <v>10522852</v>
      </c>
      <c r="W51" s="7" t="s">
        <v>5</v>
      </c>
      <c r="X51" s="7" t="s">
        <v>207</v>
      </c>
      <c r="Y51" s="7">
        <v>10545645</v>
      </c>
      <c r="Z51" s="7" t="s">
        <v>5</v>
      </c>
      <c r="AA51" s="7" t="s">
        <v>249</v>
      </c>
      <c r="AB51" s="7">
        <v>10553229</v>
      </c>
      <c r="AC51" s="7" t="s">
        <v>5</v>
      </c>
      <c r="AD51" s="7" t="s">
        <v>280</v>
      </c>
    </row>
    <row r="52" spans="1:30" s="4" customFormat="1" x14ac:dyDescent="0.3">
      <c r="A52" s="4">
        <v>51</v>
      </c>
      <c r="B52" s="4" t="s">
        <v>781</v>
      </c>
      <c r="C52" s="4">
        <v>51</v>
      </c>
      <c r="E52" s="4" t="s">
        <v>121</v>
      </c>
      <c r="F52" s="8">
        <v>0.28958436781540497</v>
      </c>
      <c r="G52" s="8">
        <v>1.05717563296185E-4</v>
      </c>
      <c r="H52" s="8">
        <v>2.9865766032086599E-2</v>
      </c>
      <c r="I52" s="8">
        <v>9.2098137736320501E-2</v>
      </c>
      <c r="J52" s="8">
        <v>1.9274740526452601</v>
      </c>
      <c r="K52" s="8">
        <v>2.9367406470701098</v>
      </c>
      <c r="L52" s="8">
        <v>0.18956773467361901</v>
      </c>
      <c r="M52" s="8">
        <v>1087.0854263193901</v>
      </c>
      <c r="N52" s="8">
        <v>0.66580050028860505</v>
      </c>
      <c r="O52" s="8">
        <v>2.14170916271396E-6</v>
      </c>
      <c r="P52" s="4">
        <v>732</v>
      </c>
      <c r="Q52" s="4">
        <f t="shared" ref="Q52:Q85" si="5">P52-676-1</f>
        <v>55</v>
      </c>
      <c r="R52" s="4" t="s">
        <v>6</v>
      </c>
      <c r="S52" s="7">
        <v>10503370</v>
      </c>
      <c r="T52" s="7" t="s">
        <v>5</v>
      </c>
      <c r="U52" s="7" t="s">
        <v>153</v>
      </c>
      <c r="V52" s="7">
        <v>10531782</v>
      </c>
      <c r="W52" s="7" t="s">
        <v>5</v>
      </c>
      <c r="X52" s="7" t="s">
        <v>179</v>
      </c>
      <c r="Y52" s="4">
        <v>10543592</v>
      </c>
      <c r="Z52" s="4" t="s">
        <v>4</v>
      </c>
      <c r="AA52" s="4" t="s">
        <v>205</v>
      </c>
      <c r="AB52" s="4" t="s">
        <v>29</v>
      </c>
      <c r="AC52" s="4" t="s">
        <v>29</v>
      </c>
      <c r="AD52" s="4" t="s">
        <v>29</v>
      </c>
    </row>
    <row r="53" spans="1:30" s="4" customFormat="1" x14ac:dyDescent="0.3">
      <c r="A53" s="4">
        <v>52</v>
      </c>
      <c r="B53" s="4" t="s">
        <v>781</v>
      </c>
      <c r="C53" s="4">
        <v>52</v>
      </c>
      <c r="E53" s="4" t="s">
        <v>121</v>
      </c>
      <c r="F53" s="8">
        <v>0.39325446635484701</v>
      </c>
      <c r="G53" s="8">
        <v>2.70738482443621E-5</v>
      </c>
      <c r="H53" s="8">
        <v>9.3085016846004801E-2</v>
      </c>
      <c r="I53" s="8">
        <v>9.6974141523242005E-2</v>
      </c>
      <c r="J53" s="8">
        <v>4.0328169399872396</v>
      </c>
      <c r="K53" s="8">
        <v>4.9717121943831399</v>
      </c>
      <c r="L53" s="8">
        <v>0.38781314473599099</v>
      </c>
      <c r="M53" s="8">
        <v>1266.6308526881</v>
      </c>
      <c r="N53" s="8">
        <v>0.496905468218028</v>
      </c>
      <c r="O53" s="8">
        <v>2.83435822338797E-6</v>
      </c>
      <c r="P53" s="4">
        <v>716</v>
      </c>
      <c r="Q53" s="4">
        <f t="shared" si="5"/>
        <v>39</v>
      </c>
      <c r="R53" s="4" t="s">
        <v>6</v>
      </c>
      <c r="S53" s="7">
        <v>10502571</v>
      </c>
      <c r="T53" s="7" t="s">
        <v>5</v>
      </c>
      <c r="U53" s="7" t="s">
        <v>145</v>
      </c>
      <c r="V53" s="4">
        <v>10530378</v>
      </c>
      <c r="W53" s="4" t="s">
        <v>4</v>
      </c>
      <c r="X53" s="4" t="s">
        <v>186</v>
      </c>
      <c r="Y53" s="4" t="s">
        <v>29</v>
      </c>
      <c r="Z53" s="4" t="s">
        <v>29</v>
      </c>
      <c r="AA53" s="4" t="s">
        <v>29</v>
      </c>
      <c r="AB53" s="4" t="s">
        <v>29</v>
      </c>
      <c r="AC53" s="4" t="s">
        <v>29</v>
      </c>
      <c r="AD53" s="4" t="s">
        <v>29</v>
      </c>
    </row>
    <row r="54" spans="1:30" s="5" customFormat="1" x14ac:dyDescent="0.3">
      <c r="A54" s="5">
        <v>53</v>
      </c>
      <c r="B54" s="5" t="s">
        <v>781</v>
      </c>
      <c r="C54" s="5">
        <v>53</v>
      </c>
      <c r="E54" s="5" t="s">
        <v>121</v>
      </c>
      <c r="F54" s="6">
        <v>0.25427961153909501</v>
      </c>
      <c r="G54" s="6">
        <v>9.3450305738685096E-5</v>
      </c>
      <c r="H54" s="6">
        <v>0.15558502537664001</v>
      </c>
      <c r="I54" s="6">
        <v>8.7229103595018398E-2</v>
      </c>
      <c r="J54" s="6">
        <v>1.9193597938865401</v>
      </c>
      <c r="K54" s="6">
        <v>4.2565542012452999</v>
      </c>
      <c r="L54" s="6">
        <v>0.17699852418154399</v>
      </c>
      <c r="M54" s="6">
        <v>1611.5919576957799</v>
      </c>
      <c r="N54" s="6">
        <v>0.831450585275888</v>
      </c>
      <c r="O54" s="6">
        <v>2.16052261730656E-6</v>
      </c>
      <c r="P54" s="5">
        <v>765</v>
      </c>
      <c r="Q54" s="5">
        <f t="shared" si="5"/>
        <v>88</v>
      </c>
      <c r="R54" s="5" t="s">
        <v>519</v>
      </c>
      <c r="S54" s="7">
        <v>10502661</v>
      </c>
      <c r="T54" s="7" t="s">
        <v>5</v>
      </c>
      <c r="U54" s="7" t="s">
        <v>146</v>
      </c>
      <c r="V54" s="7">
        <v>10530803</v>
      </c>
      <c r="W54" s="7" t="s">
        <v>5</v>
      </c>
      <c r="X54" s="7" t="s">
        <v>180</v>
      </c>
      <c r="Y54" s="7">
        <v>10543449</v>
      </c>
      <c r="Z54" s="7" t="s">
        <v>5</v>
      </c>
      <c r="AA54" s="7" t="s">
        <v>227</v>
      </c>
      <c r="AB54" s="4">
        <v>10549079</v>
      </c>
      <c r="AC54" s="4" t="s">
        <v>4</v>
      </c>
      <c r="AD54" s="4" t="s">
        <v>255</v>
      </c>
    </row>
    <row r="55" spans="1:30" s="4" customFormat="1" x14ac:dyDescent="0.3">
      <c r="A55" s="4">
        <v>54</v>
      </c>
      <c r="B55" s="4" t="s">
        <v>781</v>
      </c>
      <c r="C55" s="4">
        <v>54</v>
      </c>
      <c r="E55" s="4" t="s">
        <v>121</v>
      </c>
      <c r="F55" s="8">
        <v>0.47096410319209098</v>
      </c>
      <c r="G55" s="8">
        <v>6.7258448137687494E-5</v>
      </c>
      <c r="H55" s="8">
        <v>1.4345846878364599E-3</v>
      </c>
      <c r="I55" s="8">
        <v>5.0607137065380801E-2</v>
      </c>
      <c r="J55" s="8">
        <v>2.4950225753709598</v>
      </c>
      <c r="K55" s="8">
        <v>5.2731799287721497</v>
      </c>
      <c r="L55" s="8">
        <v>0.120818077865988</v>
      </c>
      <c r="M55" s="8">
        <v>983.67783464491299</v>
      </c>
      <c r="N55" s="8">
        <v>0.51019567511975705</v>
      </c>
      <c r="O55" s="8">
        <v>2.80771446011494E-6</v>
      </c>
      <c r="P55" s="4">
        <v>713</v>
      </c>
      <c r="Q55" s="4">
        <f t="shared" si="5"/>
        <v>36</v>
      </c>
      <c r="R55" s="4" t="s">
        <v>95</v>
      </c>
      <c r="S55" s="7">
        <v>10502767</v>
      </c>
      <c r="T55" s="7" t="s">
        <v>5</v>
      </c>
      <c r="U55" s="15" t="s">
        <v>147</v>
      </c>
      <c r="V55" s="4">
        <v>10531316</v>
      </c>
      <c r="W55" s="4" t="s">
        <v>4</v>
      </c>
      <c r="X55" s="4" t="s">
        <v>187</v>
      </c>
      <c r="Y55" s="4" t="s">
        <v>29</v>
      </c>
      <c r="Z55" s="4" t="s">
        <v>29</v>
      </c>
      <c r="AA55" s="4" t="s">
        <v>29</v>
      </c>
      <c r="AB55" s="4" t="s">
        <v>29</v>
      </c>
      <c r="AC55" s="4" t="s">
        <v>29</v>
      </c>
      <c r="AD55" s="4" t="s">
        <v>29</v>
      </c>
    </row>
    <row r="56" spans="1:30" s="7" customFormat="1" x14ac:dyDescent="0.3">
      <c r="A56" s="7">
        <v>55</v>
      </c>
      <c r="B56" s="7" t="s">
        <v>781</v>
      </c>
      <c r="C56" s="7">
        <v>55</v>
      </c>
      <c r="E56" s="7" t="s">
        <v>121</v>
      </c>
      <c r="F56" s="10">
        <v>0.463556484971195</v>
      </c>
      <c r="G56" s="10">
        <v>8.3466744890767507E-5</v>
      </c>
      <c r="H56" s="10">
        <v>5.2474506290908898E-2</v>
      </c>
      <c r="I56" s="10">
        <v>8.0822221413254694E-2</v>
      </c>
      <c r="J56" s="10">
        <v>3.4363427218049698</v>
      </c>
      <c r="K56" s="10">
        <v>4.0223231548443401</v>
      </c>
      <c r="L56" s="10">
        <v>0.456284291297197</v>
      </c>
      <c r="M56" s="10">
        <v>1624.3341478519101</v>
      </c>
      <c r="N56" s="10">
        <v>0.86854640096425995</v>
      </c>
      <c r="O56" s="10">
        <v>1.53628533591982E-6</v>
      </c>
      <c r="P56" s="7">
        <v>777</v>
      </c>
      <c r="Q56" s="7">
        <f t="shared" si="5"/>
        <v>100</v>
      </c>
      <c r="S56" s="7">
        <v>10502854</v>
      </c>
      <c r="T56" s="7" t="s">
        <v>5</v>
      </c>
      <c r="U56" s="7" t="s">
        <v>148</v>
      </c>
      <c r="V56" s="7">
        <v>10531364</v>
      </c>
      <c r="W56" s="7" t="s">
        <v>5</v>
      </c>
      <c r="X56" s="7" t="s">
        <v>181</v>
      </c>
      <c r="Y56" s="7">
        <v>10543377</v>
      </c>
      <c r="Z56" s="7" t="s">
        <v>5</v>
      </c>
      <c r="AA56" s="7" t="s">
        <v>228</v>
      </c>
      <c r="AB56" s="7">
        <v>10548898</v>
      </c>
      <c r="AC56" s="7" t="s">
        <v>5</v>
      </c>
      <c r="AD56" s="7" t="s">
        <v>260</v>
      </c>
    </row>
    <row r="57" spans="1:30" s="7" customFormat="1" x14ac:dyDescent="0.3">
      <c r="A57" s="7">
        <v>56</v>
      </c>
      <c r="B57" s="7" t="s">
        <v>781</v>
      </c>
      <c r="C57" s="7">
        <v>56</v>
      </c>
      <c r="E57" s="7" t="s">
        <v>121</v>
      </c>
      <c r="F57" s="10">
        <v>0.59424591260030801</v>
      </c>
      <c r="G57" s="10">
        <v>6.5443767549797297E-5</v>
      </c>
      <c r="H57" s="10">
        <v>0.15480621128329</v>
      </c>
      <c r="I57" s="10">
        <v>6.5152528509497598E-2</v>
      </c>
      <c r="J57" s="10">
        <v>3.7304308470338499</v>
      </c>
      <c r="K57" s="10">
        <v>5.5372334457933903</v>
      </c>
      <c r="L57" s="10">
        <v>0.41617461293935698</v>
      </c>
      <c r="M57" s="10">
        <v>879.74142199382095</v>
      </c>
      <c r="N57" s="10">
        <v>0.61463020015507897</v>
      </c>
      <c r="O57" s="10">
        <v>2.40630551441572E-6</v>
      </c>
      <c r="P57" s="7">
        <v>777</v>
      </c>
      <c r="Q57" s="7">
        <f t="shared" si="5"/>
        <v>100</v>
      </c>
      <c r="S57" s="7">
        <v>10502949</v>
      </c>
      <c r="T57" s="7" t="s">
        <v>5</v>
      </c>
      <c r="U57" s="7" t="s">
        <v>148</v>
      </c>
      <c r="V57" s="7">
        <v>10531389</v>
      </c>
      <c r="W57" s="7" t="s">
        <v>5</v>
      </c>
      <c r="X57" s="7" t="s">
        <v>182</v>
      </c>
      <c r="Y57" s="7">
        <v>10543410</v>
      </c>
      <c r="Z57" s="7" t="s">
        <v>5</v>
      </c>
      <c r="AA57" s="7" t="s">
        <v>229</v>
      </c>
      <c r="AB57" s="7">
        <v>10548903</v>
      </c>
      <c r="AC57" s="7" t="s">
        <v>5</v>
      </c>
      <c r="AD57" s="7" t="s">
        <v>261</v>
      </c>
    </row>
    <row r="58" spans="1:30" s="7" customFormat="1" x14ac:dyDescent="0.3">
      <c r="A58" s="7">
        <v>57</v>
      </c>
      <c r="B58" s="7" t="s">
        <v>781</v>
      </c>
      <c r="C58" s="7">
        <v>57</v>
      </c>
      <c r="E58" s="7" t="s">
        <v>121</v>
      </c>
      <c r="F58" s="10">
        <v>0.36154868956655201</v>
      </c>
      <c r="G58" s="10">
        <v>6.8313584838294297E-5</v>
      </c>
      <c r="H58" s="10">
        <v>1.40507430447265E-2</v>
      </c>
      <c r="I58" s="10">
        <v>8.2092152778059202E-2</v>
      </c>
      <c r="J58" s="10">
        <v>2.07971649616956</v>
      </c>
      <c r="K58" s="10">
        <v>6.8488530456088403</v>
      </c>
      <c r="L58" s="10">
        <v>0.49728061603382201</v>
      </c>
      <c r="M58" s="10">
        <v>758.32976019009902</v>
      </c>
      <c r="N58" s="10">
        <v>0.39865921214222899</v>
      </c>
      <c r="O58" s="10">
        <v>2.20806144312955E-6</v>
      </c>
      <c r="P58" s="7">
        <v>777</v>
      </c>
      <c r="Q58" s="7">
        <f t="shared" si="5"/>
        <v>100</v>
      </c>
      <c r="S58" s="7">
        <v>10503031</v>
      </c>
      <c r="T58" s="7" t="s">
        <v>5</v>
      </c>
      <c r="U58" s="7" t="s">
        <v>149</v>
      </c>
      <c r="V58" s="7">
        <v>10531401</v>
      </c>
      <c r="W58" s="7" t="s">
        <v>5</v>
      </c>
      <c r="X58" s="7" t="s">
        <v>183</v>
      </c>
      <c r="Y58" s="7">
        <v>10543489</v>
      </c>
      <c r="Z58" s="7" t="s">
        <v>5</v>
      </c>
      <c r="AA58" s="7" t="s">
        <v>230</v>
      </c>
      <c r="AB58" s="7">
        <v>10549181</v>
      </c>
      <c r="AC58" s="7" t="s">
        <v>5</v>
      </c>
      <c r="AD58" s="7" t="s">
        <v>262</v>
      </c>
    </row>
    <row r="59" spans="1:30" s="4" customFormat="1" x14ac:dyDescent="0.3">
      <c r="A59" s="4">
        <v>58</v>
      </c>
      <c r="B59" s="4" t="s">
        <v>781</v>
      </c>
      <c r="C59" s="4">
        <v>58</v>
      </c>
      <c r="E59" s="4" t="s">
        <v>121</v>
      </c>
      <c r="F59" s="8">
        <v>0.550772259384393</v>
      </c>
      <c r="G59" s="8">
        <v>7.7001949079746505E-5</v>
      </c>
      <c r="H59" s="8">
        <v>0.104336131778173</v>
      </c>
      <c r="I59" s="8">
        <v>3.1840887740254398E-2</v>
      </c>
      <c r="J59" s="8">
        <v>4.4842540770769101</v>
      </c>
      <c r="K59" s="8">
        <v>2.0591090931557101</v>
      </c>
      <c r="L59" s="8">
        <v>0.25340481745079102</v>
      </c>
      <c r="M59" s="8">
        <v>974.94579786434701</v>
      </c>
      <c r="N59" s="8">
        <v>0.44992627725005102</v>
      </c>
      <c r="O59" s="8">
        <v>1.4689244284760199E-6</v>
      </c>
      <c r="P59" s="4">
        <v>711</v>
      </c>
      <c r="Q59" s="4">
        <f t="shared" si="5"/>
        <v>34</v>
      </c>
      <c r="R59" s="4" t="s">
        <v>6</v>
      </c>
      <c r="S59" s="7">
        <v>10503121</v>
      </c>
      <c r="T59" s="7" t="s">
        <v>5</v>
      </c>
      <c r="U59" s="7" t="s">
        <v>150</v>
      </c>
      <c r="V59" s="4">
        <v>10531488</v>
      </c>
      <c r="W59" s="4" t="s">
        <v>4</v>
      </c>
      <c r="X59" s="4" t="s">
        <v>188</v>
      </c>
      <c r="Y59" s="4" t="s">
        <v>29</v>
      </c>
      <c r="Z59" s="4" t="s">
        <v>29</v>
      </c>
      <c r="AA59" s="4" t="s">
        <v>29</v>
      </c>
      <c r="AB59" s="4" t="s">
        <v>29</v>
      </c>
      <c r="AC59" s="4" t="s">
        <v>29</v>
      </c>
      <c r="AD59" s="4" t="s">
        <v>29</v>
      </c>
    </row>
    <row r="60" spans="1:30" s="5" customFormat="1" x14ac:dyDescent="0.3">
      <c r="A60" s="5">
        <v>59</v>
      </c>
      <c r="B60" s="5" t="s">
        <v>781</v>
      </c>
      <c r="C60" s="5">
        <v>59</v>
      </c>
      <c r="E60" s="5" t="s">
        <v>121</v>
      </c>
      <c r="F60" s="6">
        <v>0.58156546968966705</v>
      </c>
      <c r="G60" s="6">
        <v>4.1089980982053401E-5</v>
      </c>
      <c r="H60" s="6">
        <v>0.15446520828562699</v>
      </c>
      <c r="I60" s="6">
        <v>5.5077339783310801E-2</v>
      </c>
      <c r="J60" s="6">
        <v>1.13282411731779</v>
      </c>
      <c r="K60" s="6">
        <v>4.9602835881523699</v>
      </c>
      <c r="L60" s="6">
        <v>0.32302072839811402</v>
      </c>
      <c r="M60" s="6">
        <v>635.07025251164998</v>
      </c>
      <c r="N60" s="6">
        <v>0.66745287291705602</v>
      </c>
      <c r="O60" s="6">
        <v>2.3711317155510102E-6</v>
      </c>
      <c r="P60" s="5">
        <v>762</v>
      </c>
      <c r="Q60" s="5">
        <f t="shared" si="5"/>
        <v>85</v>
      </c>
      <c r="R60" s="5" t="s">
        <v>519</v>
      </c>
      <c r="S60" s="7">
        <v>10503202</v>
      </c>
      <c r="T60" s="7" t="s">
        <v>5</v>
      </c>
      <c r="U60" s="7" t="s">
        <v>151</v>
      </c>
      <c r="V60" s="7">
        <v>10531596</v>
      </c>
      <c r="W60" s="7" t="s">
        <v>5</v>
      </c>
      <c r="X60" s="7" t="s">
        <v>184</v>
      </c>
      <c r="Y60" s="7">
        <v>10543517</v>
      </c>
      <c r="Z60" s="7" t="s">
        <v>5</v>
      </c>
      <c r="AA60" s="7" t="s">
        <v>231</v>
      </c>
      <c r="AB60" s="4">
        <v>10549212</v>
      </c>
      <c r="AC60" s="4" t="s">
        <v>4</v>
      </c>
      <c r="AD60" s="4" t="s">
        <v>256</v>
      </c>
    </row>
    <row r="61" spans="1:30" s="7" customFormat="1" x14ac:dyDescent="0.3">
      <c r="A61" s="7">
        <v>60</v>
      </c>
      <c r="B61" s="7" t="s">
        <v>781</v>
      </c>
      <c r="C61" s="7">
        <v>60</v>
      </c>
      <c r="E61" s="7" t="s">
        <v>121</v>
      </c>
      <c r="F61" s="10">
        <v>0.31769312256947102</v>
      </c>
      <c r="G61" s="10">
        <v>7.0414584848358199E-5</v>
      </c>
      <c r="H61" s="10">
        <v>7.9892288704123293E-2</v>
      </c>
      <c r="I61" s="10">
        <v>4.8612402081489502E-2</v>
      </c>
      <c r="J61" s="10">
        <v>3.3762338357046202</v>
      </c>
      <c r="K61" s="10">
        <v>3.1492007896304099</v>
      </c>
      <c r="L61" s="10">
        <v>0.30984006104990802</v>
      </c>
      <c r="M61" s="10">
        <v>1119.8656227439601</v>
      </c>
      <c r="N61" s="10">
        <v>0.30896802991628602</v>
      </c>
      <c r="O61" s="10">
        <v>7.7198936147615304E-7</v>
      </c>
      <c r="P61" s="7">
        <v>777</v>
      </c>
      <c r="Q61" s="7">
        <f t="shared" si="5"/>
        <v>100</v>
      </c>
      <c r="S61" s="7">
        <v>10503284</v>
      </c>
      <c r="T61" s="7" t="s">
        <v>5</v>
      </c>
      <c r="U61" s="7" t="s">
        <v>152</v>
      </c>
      <c r="V61" s="7">
        <v>10531694</v>
      </c>
      <c r="W61" s="7" t="s">
        <v>5</v>
      </c>
      <c r="X61" s="7" t="s">
        <v>185</v>
      </c>
      <c r="Y61" s="7">
        <v>10543319</v>
      </c>
      <c r="Z61" s="7" t="s">
        <v>5</v>
      </c>
      <c r="AA61" s="7" t="s">
        <v>232</v>
      </c>
      <c r="AB61" s="7">
        <v>10548830</v>
      </c>
      <c r="AC61" s="7" t="s">
        <v>5</v>
      </c>
      <c r="AD61" s="7" t="s">
        <v>263</v>
      </c>
    </row>
    <row r="62" spans="1:30" s="5" customFormat="1" x14ac:dyDescent="0.3">
      <c r="A62" s="5">
        <v>61</v>
      </c>
      <c r="B62" s="5" t="s">
        <v>781</v>
      </c>
      <c r="C62" s="5">
        <v>61</v>
      </c>
      <c r="E62" s="5" t="s">
        <v>121</v>
      </c>
      <c r="F62" s="6">
        <v>0.34292744472622799</v>
      </c>
      <c r="G62" s="6">
        <v>2.7350795567973899E-6</v>
      </c>
      <c r="H62" s="6">
        <v>0.117016483381437</v>
      </c>
      <c r="I62" s="6">
        <v>5.3783517554402298E-2</v>
      </c>
      <c r="J62" s="6">
        <v>4.0787764294072897</v>
      </c>
      <c r="K62" s="6">
        <v>7.6268554097041399</v>
      </c>
      <c r="L62" s="6">
        <v>0.13112223688513</v>
      </c>
      <c r="M62" s="6">
        <v>1218.0104149505501</v>
      </c>
      <c r="N62" s="6">
        <v>0.89561765808612104</v>
      </c>
      <c r="O62" s="6">
        <v>2.5236461601452899E-6</v>
      </c>
      <c r="P62" s="5">
        <v>769</v>
      </c>
      <c r="Q62" s="5">
        <f t="shared" si="5"/>
        <v>92</v>
      </c>
      <c r="R62" s="5" t="s">
        <v>95</v>
      </c>
      <c r="S62" s="7">
        <v>10531010</v>
      </c>
      <c r="T62" s="7" t="s">
        <v>5</v>
      </c>
      <c r="U62" s="7" t="s">
        <v>159</v>
      </c>
      <c r="V62" s="7">
        <v>10538384</v>
      </c>
      <c r="W62" s="7" t="s">
        <v>5</v>
      </c>
      <c r="X62" s="7" t="s">
        <v>189</v>
      </c>
      <c r="Y62" s="7">
        <v>10543934</v>
      </c>
      <c r="Z62" s="7" t="s">
        <v>5</v>
      </c>
      <c r="AA62" s="7" t="s">
        <v>233</v>
      </c>
      <c r="AB62" s="4">
        <v>10549421</v>
      </c>
      <c r="AC62" s="4" t="s">
        <v>4</v>
      </c>
      <c r="AD62" s="4" t="s">
        <v>257</v>
      </c>
    </row>
    <row r="63" spans="1:30" s="5" customFormat="1" x14ac:dyDescent="0.3">
      <c r="A63" s="5">
        <v>62</v>
      </c>
      <c r="B63" s="5" t="s">
        <v>781</v>
      </c>
      <c r="C63" s="5">
        <v>62</v>
      </c>
      <c r="E63" s="5" t="s">
        <v>121</v>
      </c>
      <c r="F63" s="6">
        <v>0.27585571119561703</v>
      </c>
      <c r="G63" s="6">
        <v>6.4420883615419003E-5</v>
      </c>
      <c r="H63" s="6">
        <v>0.15429746303222999</v>
      </c>
      <c r="I63" s="6">
        <v>5.1640704385936202E-2</v>
      </c>
      <c r="J63" s="6">
        <v>2.5921112410724101</v>
      </c>
      <c r="K63" s="6">
        <v>6.6357659674249501</v>
      </c>
      <c r="L63" s="6">
        <v>0.197378382831811</v>
      </c>
      <c r="M63" s="6">
        <v>1530.96973048523</v>
      </c>
      <c r="N63" s="6">
        <v>0.50423238463699804</v>
      </c>
      <c r="O63" s="6">
        <v>1.3120233021210799E-6</v>
      </c>
      <c r="P63" s="5">
        <v>767</v>
      </c>
      <c r="Q63" s="5">
        <f t="shared" si="5"/>
        <v>90</v>
      </c>
      <c r="R63" s="5" t="s">
        <v>519</v>
      </c>
      <c r="S63" s="7">
        <v>10531242</v>
      </c>
      <c r="T63" s="7" t="s">
        <v>5</v>
      </c>
      <c r="U63" s="7" t="s">
        <v>160</v>
      </c>
      <c r="V63" s="7">
        <v>10531242</v>
      </c>
      <c r="W63" s="7" t="s">
        <v>5</v>
      </c>
      <c r="X63" s="7" t="s">
        <v>160</v>
      </c>
      <c r="Y63" s="7">
        <v>10544039</v>
      </c>
      <c r="Z63" s="7" t="s">
        <v>5</v>
      </c>
      <c r="AA63" s="7" t="s">
        <v>234</v>
      </c>
      <c r="AB63" s="4">
        <v>10549561</v>
      </c>
      <c r="AC63" s="4" t="s">
        <v>4</v>
      </c>
      <c r="AD63" s="4" t="s">
        <v>258</v>
      </c>
    </row>
    <row r="64" spans="1:30" s="7" customFormat="1" x14ac:dyDescent="0.3">
      <c r="A64" s="7">
        <v>63</v>
      </c>
      <c r="B64" s="7" t="s">
        <v>781</v>
      </c>
      <c r="C64" s="7">
        <v>63</v>
      </c>
      <c r="E64" s="7" t="s">
        <v>121</v>
      </c>
      <c r="F64" s="10">
        <v>0.40712797986343502</v>
      </c>
      <c r="G64" s="10">
        <v>4.6083566284070402E-5</v>
      </c>
      <c r="H64" s="10">
        <v>6.8443199634877896E-2</v>
      </c>
      <c r="I64" s="10">
        <v>3.2445063386112402E-2</v>
      </c>
      <c r="J64" s="10">
        <v>1.78464308846741</v>
      </c>
      <c r="K64" s="10">
        <v>3.2227194388396998</v>
      </c>
      <c r="L64" s="10">
        <v>0.113580648880451</v>
      </c>
      <c r="M64" s="10">
        <v>1470.6911402754399</v>
      </c>
      <c r="N64" s="10">
        <v>0.29907128531485799</v>
      </c>
      <c r="O64" s="10">
        <v>1.2604833240620701E-6</v>
      </c>
      <c r="P64" s="7">
        <v>777</v>
      </c>
      <c r="Q64" s="7">
        <f t="shared" si="5"/>
        <v>100</v>
      </c>
      <c r="S64" s="7">
        <v>10531328</v>
      </c>
      <c r="T64" s="7" t="s">
        <v>5</v>
      </c>
      <c r="U64" s="7" t="s">
        <v>163</v>
      </c>
      <c r="V64" s="7">
        <v>10538681</v>
      </c>
      <c r="W64" s="7" t="s">
        <v>5</v>
      </c>
      <c r="X64" s="7" t="s">
        <v>194</v>
      </c>
      <c r="Y64" s="7">
        <v>10544402</v>
      </c>
      <c r="Z64" s="7" t="s">
        <v>5</v>
      </c>
      <c r="AA64" s="7" t="s">
        <v>235</v>
      </c>
      <c r="AB64" s="7">
        <v>10549926</v>
      </c>
      <c r="AC64" s="7" t="s">
        <v>5</v>
      </c>
      <c r="AD64" s="7" t="s">
        <v>264</v>
      </c>
    </row>
    <row r="65" spans="1:30" s="5" customFormat="1" x14ac:dyDescent="0.3">
      <c r="A65" s="5">
        <v>64</v>
      </c>
      <c r="B65" s="5" t="s">
        <v>781</v>
      </c>
      <c r="C65" s="5">
        <v>64</v>
      </c>
      <c r="E65" s="5" t="s">
        <v>121</v>
      </c>
      <c r="F65" s="6">
        <v>0.42153595471754601</v>
      </c>
      <c r="G65" s="6">
        <v>7.0513210258583596E-5</v>
      </c>
      <c r="H65" s="6">
        <v>0.115275936080981</v>
      </c>
      <c r="I65" s="6">
        <v>8.5855971332639405E-2</v>
      </c>
      <c r="J65" s="6">
        <v>3.25596052035689</v>
      </c>
      <c r="K65" s="6">
        <v>2.8464753171428998</v>
      </c>
      <c r="L65" s="6">
        <v>0.41724354615435</v>
      </c>
      <c r="M65" s="6">
        <v>1706.2646378763</v>
      </c>
      <c r="N65" s="6">
        <v>0.325823678262531</v>
      </c>
      <c r="O65" s="6">
        <v>2.9818312491523098E-6</v>
      </c>
      <c r="P65" s="5">
        <v>753</v>
      </c>
      <c r="Q65" s="5">
        <f t="shared" si="5"/>
        <v>76</v>
      </c>
      <c r="R65" s="5" t="s">
        <v>6</v>
      </c>
      <c r="S65" s="7">
        <v>10531413</v>
      </c>
      <c r="T65" s="7" t="s">
        <v>5</v>
      </c>
      <c r="U65" s="7" t="s">
        <v>162</v>
      </c>
      <c r="V65" s="7">
        <v>10538650</v>
      </c>
      <c r="W65" s="7" t="s">
        <v>5</v>
      </c>
      <c r="X65" s="7" t="s">
        <v>191</v>
      </c>
      <c r="Y65" s="7">
        <v>10544224</v>
      </c>
      <c r="Z65" s="7" t="s">
        <v>5</v>
      </c>
      <c r="AA65" s="7" t="s">
        <v>236</v>
      </c>
      <c r="AB65" s="4">
        <v>10549549</v>
      </c>
      <c r="AC65" s="4" t="s">
        <v>4</v>
      </c>
      <c r="AD65" s="4" t="s">
        <v>237</v>
      </c>
    </row>
    <row r="66" spans="1:30" s="7" customFormat="1" x14ac:dyDescent="0.3">
      <c r="A66" s="7">
        <v>65</v>
      </c>
      <c r="B66" s="7" t="s">
        <v>781</v>
      </c>
      <c r="C66" s="7">
        <v>65</v>
      </c>
      <c r="E66" s="7" t="s">
        <v>121</v>
      </c>
      <c r="F66" s="10">
        <v>0.22434908887371399</v>
      </c>
      <c r="G66" s="10">
        <v>7.5744018160509296E-5</v>
      </c>
      <c r="H66" s="10">
        <v>9.1294524577492805E-2</v>
      </c>
      <c r="I66" s="10">
        <v>2.73284288309514E-2</v>
      </c>
      <c r="J66" s="10">
        <v>2.4492880981415501</v>
      </c>
      <c r="K66" s="10">
        <v>4.7189917047507999</v>
      </c>
      <c r="L66" s="10">
        <v>0.400947368703782</v>
      </c>
      <c r="M66" s="10">
        <v>921.57307248562495</v>
      </c>
      <c r="N66" s="10">
        <v>0.46941174268722502</v>
      </c>
      <c r="O66" s="10">
        <v>2.0779719170648602E-6</v>
      </c>
      <c r="P66" s="7">
        <v>777</v>
      </c>
      <c r="Q66" s="7">
        <f t="shared" si="5"/>
        <v>100</v>
      </c>
      <c r="S66" s="7">
        <v>10531504</v>
      </c>
      <c r="T66" s="7" t="s">
        <v>5</v>
      </c>
      <c r="U66" s="7" t="s">
        <v>161</v>
      </c>
      <c r="V66" s="7">
        <v>10538618</v>
      </c>
      <c r="W66" s="7" t="s">
        <v>5</v>
      </c>
      <c r="X66" s="7" t="s">
        <v>190</v>
      </c>
      <c r="Y66" s="7">
        <v>10544007</v>
      </c>
      <c r="Z66" s="7" t="s">
        <v>5</v>
      </c>
      <c r="AA66" s="7" t="s">
        <v>238</v>
      </c>
      <c r="AB66" s="7">
        <v>10549234</v>
      </c>
      <c r="AC66" s="7" t="s">
        <v>5</v>
      </c>
      <c r="AD66" s="7" t="s">
        <v>265</v>
      </c>
    </row>
    <row r="67" spans="1:30" s="5" customFormat="1" x14ac:dyDescent="0.3">
      <c r="A67" s="5">
        <v>66</v>
      </c>
      <c r="B67" s="5" t="s">
        <v>781</v>
      </c>
      <c r="C67" s="5">
        <v>66</v>
      </c>
      <c r="E67" s="5" t="s">
        <v>121</v>
      </c>
      <c r="F67" s="6">
        <v>0.40365213565528302</v>
      </c>
      <c r="G67" s="6">
        <v>7.7714417441127301E-5</v>
      </c>
      <c r="H67" s="6">
        <v>4.49739325396716E-2</v>
      </c>
      <c r="I67" s="6">
        <v>4.4157371968030899E-2</v>
      </c>
      <c r="J67" s="6">
        <v>3.9122746828943402</v>
      </c>
      <c r="K67" s="6">
        <v>5.8570011518895599</v>
      </c>
      <c r="L67" s="6">
        <v>0.27238752814009698</v>
      </c>
      <c r="M67" s="6">
        <v>1477.7313072234299</v>
      </c>
      <c r="N67" s="6">
        <v>0.83252000231295797</v>
      </c>
      <c r="O67" s="6">
        <v>2.8918800800340202E-6</v>
      </c>
      <c r="P67" s="5">
        <v>766</v>
      </c>
      <c r="Q67" s="5">
        <f t="shared" si="5"/>
        <v>89</v>
      </c>
      <c r="R67" s="5" t="s">
        <v>519</v>
      </c>
      <c r="S67" s="7">
        <v>10531590</v>
      </c>
      <c r="T67" s="7" t="s">
        <v>5</v>
      </c>
      <c r="U67" s="7" t="s">
        <v>164</v>
      </c>
      <c r="V67" s="7">
        <v>10538835</v>
      </c>
      <c r="W67" s="7" t="s">
        <v>5</v>
      </c>
      <c r="X67" s="7" t="s">
        <v>192</v>
      </c>
      <c r="Y67" s="7">
        <v>10544351</v>
      </c>
      <c r="Z67" s="7" t="s">
        <v>5</v>
      </c>
      <c r="AA67" s="7" t="s">
        <v>239</v>
      </c>
      <c r="AB67" s="4">
        <v>10549789</v>
      </c>
      <c r="AC67" s="4" t="s">
        <v>4</v>
      </c>
      <c r="AD67" s="4" t="s">
        <v>259</v>
      </c>
    </row>
    <row r="68" spans="1:30" s="7" customFormat="1" x14ac:dyDescent="0.3">
      <c r="A68" s="7">
        <v>67</v>
      </c>
      <c r="B68" s="7" t="s">
        <v>781</v>
      </c>
      <c r="C68" s="7">
        <v>67</v>
      </c>
      <c r="E68" s="7" t="s">
        <v>121</v>
      </c>
      <c r="F68" s="10">
        <v>0.430512446258217</v>
      </c>
      <c r="G68" s="10">
        <v>1.6884275858081101E-5</v>
      </c>
      <c r="H68" s="10">
        <v>3.6552438663272097E-2</v>
      </c>
      <c r="I68" s="10">
        <v>6.6224730703979703E-2</v>
      </c>
      <c r="J68" s="10">
        <v>3.4163328073918802</v>
      </c>
      <c r="K68" s="10">
        <v>7.4719293294474403</v>
      </c>
      <c r="L68" s="10">
        <v>0.41955513916909598</v>
      </c>
      <c r="M68" s="10">
        <v>1701.24396616593</v>
      </c>
      <c r="N68" s="10">
        <v>0.46147893089801001</v>
      </c>
      <c r="O68" s="10">
        <v>9.773450119420881E-7</v>
      </c>
      <c r="P68" s="7">
        <v>777</v>
      </c>
      <c r="Q68" s="7">
        <f t="shared" si="5"/>
        <v>100</v>
      </c>
      <c r="S68" s="7">
        <v>10531669</v>
      </c>
      <c r="T68" s="7" t="s">
        <v>5</v>
      </c>
      <c r="U68" s="7" t="s">
        <v>165</v>
      </c>
      <c r="V68" s="7">
        <v>10538933</v>
      </c>
      <c r="W68" s="7" t="s">
        <v>5</v>
      </c>
      <c r="X68" s="7" t="s">
        <v>195</v>
      </c>
      <c r="Y68" s="7">
        <v>10544376</v>
      </c>
      <c r="Z68" s="7" t="s">
        <v>5</v>
      </c>
      <c r="AA68" s="7" t="s">
        <v>240</v>
      </c>
      <c r="AB68" s="7">
        <v>10549850</v>
      </c>
      <c r="AC68" s="7" t="s">
        <v>5</v>
      </c>
      <c r="AD68" s="7" t="s">
        <v>266</v>
      </c>
    </row>
    <row r="69" spans="1:30" s="4" customFormat="1" x14ac:dyDescent="0.3">
      <c r="A69" s="4">
        <v>68</v>
      </c>
      <c r="B69" s="4" t="s">
        <v>781</v>
      </c>
      <c r="C69" s="4">
        <v>68</v>
      </c>
      <c r="E69" s="4" t="s">
        <v>121</v>
      </c>
      <c r="F69" s="8">
        <v>0.45734997401013899</v>
      </c>
      <c r="G69" s="8">
        <v>4.2322246968755301E-5</v>
      </c>
      <c r="H69" s="8">
        <v>2.8914098738972001E-2</v>
      </c>
      <c r="I69" s="8">
        <v>9.2827398292720298E-2</v>
      </c>
      <c r="J69" s="8">
        <v>2.69779775757342</v>
      </c>
      <c r="K69" s="8">
        <v>2.8212818126194099</v>
      </c>
      <c r="L69" s="8">
        <v>0.105300971213728</v>
      </c>
      <c r="M69" s="8">
        <v>1677.24716551601</v>
      </c>
      <c r="N69" s="8">
        <v>0.53314415328204601</v>
      </c>
      <c r="O69" s="8">
        <v>1.25687664169818</v>
      </c>
      <c r="P69" s="4">
        <v>717</v>
      </c>
      <c r="Q69" s="4">
        <f t="shared" si="5"/>
        <v>40</v>
      </c>
      <c r="R69" s="4" t="s">
        <v>6</v>
      </c>
      <c r="S69" s="7">
        <v>10651685</v>
      </c>
      <c r="T69" s="7" t="s">
        <v>5</v>
      </c>
      <c r="U69" s="7" t="s">
        <v>382</v>
      </c>
      <c r="V69" s="4">
        <v>10656616</v>
      </c>
      <c r="W69" s="4" t="s">
        <v>4</v>
      </c>
      <c r="X69" s="4" t="s">
        <v>523</v>
      </c>
      <c r="Y69" s="4" t="s">
        <v>29</v>
      </c>
      <c r="Z69" s="4" t="s">
        <v>29</v>
      </c>
      <c r="AA69" s="4" t="s">
        <v>29</v>
      </c>
      <c r="AB69" s="4" t="s">
        <v>29</v>
      </c>
      <c r="AC69" s="4" t="s">
        <v>29</v>
      </c>
      <c r="AD69" s="4" t="s">
        <v>29</v>
      </c>
    </row>
    <row r="70" spans="1:30" s="7" customFormat="1" x14ac:dyDescent="0.3">
      <c r="A70" s="7">
        <v>69</v>
      </c>
      <c r="B70" s="7" t="s">
        <v>781</v>
      </c>
      <c r="C70" s="7">
        <v>69</v>
      </c>
      <c r="E70" s="7" t="s">
        <v>121</v>
      </c>
      <c r="F70" s="10">
        <v>0.32910429555922699</v>
      </c>
      <c r="G70" s="10">
        <v>1.1423968716979299E-4</v>
      </c>
      <c r="H70" s="10">
        <v>8.2980590202659299E-2</v>
      </c>
      <c r="I70" s="10">
        <v>8.6499512493610306E-2</v>
      </c>
      <c r="J70" s="10">
        <v>3.87717447709292</v>
      </c>
      <c r="K70" s="10">
        <v>7.8813374750316099</v>
      </c>
      <c r="L70" s="10">
        <v>0.36397014921531001</v>
      </c>
      <c r="M70" s="10">
        <v>1539.46615168824</v>
      </c>
      <c r="N70" s="10">
        <v>0.87747163530439098</v>
      </c>
      <c r="O70" s="10">
        <v>9.6905472492799092E-7</v>
      </c>
      <c r="P70" s="7">
        <v>777</v>
      </c>
      <c r="Q70" s="7">
        <f t="shared" si="5"/>
        <v>100</v>
      </c>
      <c r="S70" s="7">
        <v>10531795</v>
      </c>
      <c r="T70" s="7" t="s">
        <v>5</v>
      </c>
      <c r="U70" s="7" t="s">
        <v>167</v>
      </c>
      <c r="V70" s="7">
        <v>10539059</v>
      </c>
      <c r="W70" s="7" t="s">
        <v>5</v>
      </c>
      <c r="X70" s="7" t="s">
        <v>197</v>
      </c>
      <c r="Y70" s="7">
        <v>10544469</v>
      </c>
      <c r="Z70" s="7" t="s">
        <v>5</v>
      </c>
      <c r="AA70" s="7" t="s">
        <v>241</v>
      </c>
      <c r="AB70" s="7">
        <v>10549974</v>
      </c>
      <c r="AC70" s="7" t="s">
        <v>5</v>
      </c>
      <c r="AD70" s="7" t="s">
        <v>267</v>
      </c>
    </row>
    <row r="71" spans="1:30" s="7" customFormat="1" x14ac:dyDescent="0.3">
      <c r="A71" s="7">
        <v>70</v>
      </c>
      <c r="B71" s="7" t="s">
        <v>781</v>
      </c>
      <c r="C71" s="7">
        <v>70</v>
      </c>
      <c r="E71" s="7" t="s">
        <v>121</v>
      </c>
      <c r="F71" s="10">
        <v>0.55068137366324599</v>
      </c>
      <c r="G71" s="10">
        <v>5.3973425988873902E-5</v>
      </c>
      <c r="H71" s="10">
        <v>0.105577078637993</v>
      </c>
      <c r="I71" s="10">
        <v>6.6629719864576997E-2</v>
      </c>
      <c r="J71" s="10">
        <v>1.6842753021046499</v>
      </c>
      <c r="K71" s="10">
        <v>4.8621316305361599</v>
      </c>
      <c r="L71" s="10">
        <v>0.43392827315256</v>
      </c>
      <c r="M71" s="10">
        <v>1114.7360295988599</v>
      </c>
      <c r="N71" s="10">
        <v>0.97616312690079199</v>
      </c>
      <c r="O71" s="10">
        <v>8.16479162522591E-7</v>
      </c>
      <c r="P71" s="7">
        <v>777</v>
      </c>
      <c r="Q71" s="7">
        <f t="shared" si="5"/>
        <v>100</v>
      </c>
      <c r="S71" s="7">
        <v>10531857</v>
      </c>
      <c r="T71" s="7" t="s">
        <v>5</v>
      </c>
      <c r="U71" s="7" t="s">
        <v>168</v>
      </c>
      <c r="V71" s="7">
        <v>10539082</v>
      </c>
      <c r="W71" s="7" t="s">
        <v>5</v>
      </c>
      <c r="X71" s="7" t="s">
        <v>193</v>
      </c>
      <c r="Y71" s="7">
        <v>10544371</v>
      </c>
      <c r="Z71" s="7" t="s">
        <v>5</v>
      </c>
      <c r="AA71" s="7" t="s">
        <v>242</v>
      </c>
      <c r="AB71" s="7">
        <v>10549653</v>
      </c>
      <c r="AC71" s="7" t="s">
        <v>5</v>
      </c>
      <c r="AD71" s="7" t="s">
        <v>268</v>
      </c>
    </row>
    <row r="72" spans="1:30" s="7" customFormat="1" x14ac:dyDescent="0.3">
      <c r="A72" s="7">
        <v>71</v>
      </c>
      <c r="B72" s="7" t="s">
        <v>781</v>
      </c>
      <c r="C72" s="7">
        <v>71</v>
      </c>
      <c r="E72" s="7" t="s">
        <v>121</v>
      </c>
      <c r="F72" s="10">
        <v>0.47195639815181401</v>
      </c>
      <c r="G72" s="10">
        <v>3.0891335385195899E-5</v>
      </c>
      <c r="H72" s="10">
        <v>0.12666338876052699</v>
      </c>
      <c r="I72" s="10">
        <v>6.6580069325864299E-2</v>
      </c>
      <c r="J72" s="10">
        <v>4.3240408888086597</v>
      </c>
      <c r="K72" s="10">
        <v>2.41346283676102</v>
      </c>
      <c r="L72" s="10">
        <v>0.28110788036137802</v>
      </c>
      <c r="M72" s="10">
        <v>1453.2070797868</v>
      </c>
      <c r="N72" s="10">
        <v>0.50517293717712097</v>
      </c>
      <c r="O72" s="10">
        <v>2.5439477689098501E-6</v>
      </c>
      <c r="P72" s="7">
        <v>777</v>
      </c>
      <c r="Q72" s="7">
        <f t="shared" si="5"/>
        <v>100</v>
      </c>
      <c r="S72" s="7">
        <v>10531915</v>
      </c>
      <c r="T72" s="7" t="s">
        <v>5</v>
      </c>
      <c r="U72" s="7" t="s">
        <v>169</v>
      </c>
      <c r="V72" s="7">
        <v>10539129</v>
      </c>
      <c r="W72" s="7" t="s">
        <v>5</v>
      </c>
      <c r="X72" s="7" t="s">
        <v>198</v>
      </c>
      <c r="Y72" s="7">
        <v>10544464</v>
      </c>
      <c r="Z72" s="7" t="s">
        <v>5</v>
      </c>
      <c r="AA72" s="7" t="s">
        <v>243</v>
      </c>
      <c r="AB72" s="7">
        <v>10549856</v>
      </c>
      <c r="AC72" s="7" t="s">
        <v>5</v>
      </c>
      <c r="AD72" s="7" t="s">
        <v>269</v>
      </c>
    </row>
    <row r="73" spans="1:30" s="7" customFormat="1" x14ac:dyDescent="0.3">
      <c r="A73" s="7">
        <v>72</v>
      </c>
      <c r="B73" s="7" t="s">
        <v>781</v>
      </c>
      <c r="C73" s="7">
        <v>72</v>
      </c>
      <c r="E73" s="7" t="s">
        <v>121</v>
      </c>
      <c r="F73" s="10">
        <v>0.31746935341507199</v>
      </c>
      <c r="G73" s="10">
        <v>3.0003235972981E-5</v>
      </c>
      <c r="H73" s="10">
        <v>8.2281023895321395E-2</v>
      </c>
      <c r="I73" s="10">
        <v>5.6538796816021197E-2</v>
      </c>
      <c r="J73" s="10">
        <v>4.5878962008282498</v>
      </c>
      <c r="K73" s="10">
        <v>2.8587804203852998</v>
      </c>
      <c r="L73" s="10">
        <v>0.28927485495805699</v>
      </c>
      <c r="M73" s="10">
        <v>647.42406662553503</v>
      </c>
      <c r="N73" s="10">
        <v>0.44711181353777601</v>
      </c>
      <c r="O73" s="10">
        <v>1.5751588845858299E-6</v>
      </c>
      <c r="P73" s="7">
        <v>777</v>
      </c>
      <c r="Q73" s="7">
        <f t="shared" si="5"/>
        <v>100</v>
      </c>
      <c r="S73" s="7">
        <v>10531982</v>
      </c>
      <c r="T73" s="7" t="s">
        <v>5</v>
      </c>
      <c r="U73" s="7" t="s">
        <v>170</v>
      </c>
      <c r="V73" s="7">
        <v>10539187</v>
      </c>
      <c r="W73" s="7" t="s">
        <v>5</v>
      </c>
      <c r="X73" s="7" t="s">
        <v>196</v>
      </c>
      <c r="Y73" s="7">
        <v>10544431</v>
      </c>
      <c r="Z73" s="7" t="s">
        <v>5</v>
      </c>
      <c r="AA73" s="7" t="s">
        <v>244</v>
      </c>
      <c r="AB73" s="7">
        <v>10549692</v>
      </c>
      <c r="AC73" s="7" t="s">
        <v>5</v>
      </c>
      <c r="AD73" s="7" t="s">
        <v>270</v>
      </c>
    </row>
    <row r="74" spans="1:30" s="7" customFormat="1" x14ac:dyDescent="0.3">
      <c r="A74" s="7">
        <v>73</v>
      </c>
      <c r="B74" s="7" t="s">
        <v>781</v>
      </c>
      <c r="C74" s="7">
        <v>73</v>
      </c>
      <c r="E74" s="7" t="s">
        <v>121</v>
      </c>
      <c r="F74" s="10">
        <v>0.592718857899308</v>
      </c>
      <c r="G74" s="10">
        <v>9.3435760800838902E-5</v>
      </c>
      <c r="H74" s="10">
        <v>6.07697375982999E-2</v>
      </c>
      <c r="I74" s="10">
        <v>5.5844322852790299E-2</v>
      </c>
      <c r="J74" s="10">
        <v>3.7436210056766801</v>
      </c>
      <c r="K74" s="10">
        <v>7.4476413722150001</v>
      </c>
      <c r="L74" s="10">
        <v>0.343325761891901</v>
      </c>
      <c r="M74" s="10">
        <v>1595.9328873083</v>
      </c>
      <c r="N74" s="10">
        <v>0.327867845632135</v>
      </c>
      <c r="O74" s="10">
        <v>8.6238120216876199E-7</v>
      </c>
      <c r="P74" s="7">
        <v>777</v>
      </c>
      <c r="Q74" s="7">
        <f t="shared" si="5"/>
        <v>100</v>
      </c>
      <c r="S74" s="7">
        <v>10532091</v>
      </c>
      <c r="T74" s="7" t="s">
        <v>5</v>
      </c>
      <c r="U74" s="7" t="s">
        <v>149</v>
      </c>
      <c r="V74" s="7">
        <v>10539294</v>
      </c>
      <c r="W74" s="7" t="s">
        <v>5</v>
      </c>
      <c r="X74" s="7" t="s">
        <v>200</v>
      </c>
      <c r="Y74" s="7">
        <v>10544803</v>
      </c>
      <c r="Z74" s="7" t="s">
        <v>5</v>
      </c>
      <c r="AA74" s="7" t="s">
        <v>245</v>
      </c>
      <c r="AB74" s="7">
        <v>10550294</v>
      </c>
      <c r="AC74" s="7" t="s">
        <v>5</v>
      </c>
      <c r="AD74" s="7" t="s">
        <v>271</v>
      </c>
    </row>
    <row r="75" spans="1:30" s="7" customFormat="1" x14ac:dyDescent="0.3">
      <c r="A75" s="7">
        <v>74</v>
      </c>
      <c r="B75" s="7" t="s">
        <v>781</v>
      </c>
      <c r="C75" s="7">
        <v>74</v>
      </c>
      <c r="E75" s="7" t="s">
        <v>121</v>
      </c>
      <c r="F75" s="10">
        <v>0.31915412554517297</v>
      </c>
      <c r="G75" s="10">
        <v>7.5341420839201495E-5</v>
      </c>
      <c r="H75" s="10">
        <v>4.0553472846513602E-2</v>
      </c>
      <c r="I75" s="10">
        <v>3.3730570543557402E-2</v>
      </c>
      <c r="J75" s="10">
        <v>2.3442584807053199</v>
      </c>
      <c r="K75" s="10">
        <v>3.3943365956656599</v>
      </c>
      <c r="L75" s="10">
        <v>0.44544794624671302</v>
      </c>
      <c r="M75" s="10">
        <v>1532.54864718765</v>
      </c>
      <c r="N75" s="10">
        <v>0.83283442985266398</v>
      </c>
      <c r="O75" s="10">
        <v>2.9689018348464698E-6</v>
      </c>
      <c r="P75" s="7">
        <v>777</v>
      </c>
      <c r="Q75" s="7">
        <f t="shared" si="5"/>
        <v>100</v>
      </c>
      <c r="S75" s="7">
        <v>10532185</v>
      </c>
      <c r="T75" s="7" t="s">
        <v>5</v>
      </c>
      <c r="U75" s="7" t="s">
        <v>171</v>
      </c>
      <c r="V75" s="7">
        <v>10539188</v>
      </c>
      <c r="W75" s="7" t="s">
        <v>5</v>
      </c>
      <c r="X75" s="7" t="s">
        <v>199</v>
      </c>
      <c r="Y75" s="7">
        <v>10544429</v>
      </c>
      <c r="Z75" s="7" t="s">
        <v>5</v>
      </c>
      <c r="AA75" s="7" t="s">
        <v>226</v>
      </c>
      <c r="AB75" s="7">
        <v>10549658</v>
      </c>
      <c r="AC75" s="7" t="s">
        <v>5</v>
      </c>
      <c r="AD75" s="7" t="s">
        <v>272</v>
      </c>
    </row>
    <row r="76" spans="1:30" s="7" customFormat="1" x14ac:dyDescent="0.3">
      <c r="A76" s="7">
        <v>75</v>
      </c>
      <c r="B76" s="7" t="s">
        <v>781</v>
      </c>
      <c r="C76" s="7">
        <v>75</v>
      </c>
      <c r="E76" s="7" t="s">
        <v>121</v>
      </c>
      <c r="F76" s="10">
        <v>0.23845476778224101</v>
      </c>
      <c r="G76" s="10">
        <v>5.5714301870906299E-5</v>
      </c>
      <c r="H76" s="10">
        <v>2.6398004656843801E-2</v>
      </c>
      <c r="I76" s="10">
        <v>8.0015701167285402E-2</v>
      </c>
      <c r="J76" s="10">
        <v>3.46861821971833</v>
      </c>
      <c r="K76" s="10">
        <v>4.1436090087518096</v>
      </c>
      <c r="L76" s="10">
        <v>0.25720639564096898</v>
      </c>
      <c r="M76" s="10">
        <v>741.02808963507402</v>
      </c>
      <c r="N76" s="10">
        <v>0.93226673584431397</v>
      </c>
      <c r="O76" s="10">
        <v>2.7270197968929999E-6</v>
      </c>
      <c r="P76" s="7">
        <v>777</v>
      </c>
      <c r="Q76" s="7">
        <f t="shared" si="5"/>
        <v>100</v>
      </c>
      <c r="S76" s="7">
        <v>10539428</v>
      </c>
      <c r="T76" s="7" t="s">
        <v>5</v>
      </c>
      <c r="U76" s="7" t="s">
        <v>303</v>
      </c>
      <c r="V76" s="7">
        <v>10539428</v>
      </c>
      <c r="W76" s="7" t="s">
        <v>5</v>
      </c>
      <c r="X76" s="7" t="s">
        <v>303</v>
      </c>
      <c r="Y76" s="7">
        <v>10544814</v>
      </c>
      <c r="Z76" s="7" t="s">
        <v>5</v>
      </c>
      <c r="AA76" s="7" t="s">
        <v>302</v>
      </c>
      <c r="AB76" s="7">
        <v>10550308</v>
      </c>
      <c r="AC76" s="7" t="s">
        <v>5</v>
      </c>
      <c r="AD76" s="7" t="s">
        <v>301</v>
      </c>
    </row>
    <row r="77" spans="1:30" s="16" customFormat="1" x14ac:dyDescent="0.3">
      <c r="A77" s="16">
        <v>76</v>
      </c>
      <c r="B77" s="16" t="s">
        <v>781</v>
      </c>
      <c r="C77" s="16">
        <v>76</v>
      </c>
      <c r="E77" s="17" t="s">
        <v>121</v>
      </c>
      <c r="F77" s="10">
        <v>0.38611177252605561</v>
      </c>
      <c r="G77" s="10">
        <v>8.4473342474273877E-5</v>
      </c>
      <c r="H77" s="10">
        <v>5.8959921139758079E-2</v>
      </c>
      <c r="I77" s="10">
        <v>7.41604420915246E-2</v>
      </c>
      <c r="J77" s="10">
        <v>3.5407993663102388</v>
      </c>
      <c r="K77" s="10">
        <v>5.8340965788811454</v>
      </c>
      <c r="L77" s="10">
        <v>0.36612077746540311</v>
      </c>
      <c r="M77" s="10">
        <v>1782.5924294069409</v>
      </c>
      <c r="N77" s="10">
        <v>0.75422908253967758</v>
      </c>
      <c r="O77" s="10">
        <v>2.4477211864897979E-6</v>
      </c>
      <c r="P77" s="7">
        <v>777</v>
      </c>
      <c r="Q77" s="16">
        <f t="shared" si="5"/>
        <v>100</v>
      </c>
      <c r="S77" s="16">
        <v>10558852</v>
      </c>
      <c r="T77" s="16" t="s">
        <v>5</v>
      </c>
      <c r="U77" s="16" t="s">
        <v>283</v>
      </c>
      <c r="V77" s="16">
        <v>10568093</v>
      </c>
      <c r="W77" s="16" t="s">
        <v>5</v>
      </c>
      <c r="X77" s="16" t="s">
        <v>332</v>
      </c>
      <c r="Y77" s="16">
        <v>10575783</v>
      </c>
      <c r="Z77" s="16" t="s">
        <v>5</v>
      </c>
      <c r="AA77" s="16" t="s">
        <v>375</v>
      </c>
      <c r="AB77" s="16">
        <v>10588240</v>
      </c>
      <c r="AC77" s="16" t="s">
        <v>5</v>
      </c>
      <c r="AD77" s="16" t="s">
        <v>410</v>
      </c>
    </row>
    <row r="78" spans="1:30" s="4" customFormat="1" x14ac:dyDescent="0.3">
      <c r="A78" s="4">
        <v>77</v>
      </c>
      <c r="B78" s="4" t="s">
        <v>781</v>
      </c>
      <c r="C78" s="4">
        <v>77</v>
      </c>
      <c r="E78" s="18" t="s">
        <v>121</v>
      </c>
      <c r="F78" s="8">
        <v>0.2324880526401103</v>
      </c>
      <c r="G78" s="8">
        <v>7.9151543278656086E-5</v>
      </c>
      <c r="H78" s="8">
        <v>4.2929940029466533E-2</v>
      </c>
      <c r="I78" s="8">
        <v>7.2450029551982875E-2</v>
      </c>
      <c r="J78" s="8">
        <v>1.7877080766484139</v>
      </c>
      <c r="K78" s="8">
        <v>7.4643703363835812</v>
      </c>
      <c r="L78" s="8">
        <v>0.39092473462224009</v>
      </c>
      <c r="M78" s="8">
        <v>1597.339551150799</v>
      </c>
      <c r="N78" s="8">
        <v>0.48256263826042423</v>
      </c>
      <c r="O78" s="8">
        <v>2.431369381467812E-6</v>
      </c>
      <c r="P78" s="4">
        <v>759</v>
      </c>
      <c r="Q78" s="4">
        <f>P78-676-1</f>
        <v>82</v>
      </c>
      <c r="R78" s="4" t="s">
        <v>95</v>
      </c>
      <c r="S78" s="4">
        <v>10559196</v>
      </c>
      <c r="T78" s="4" t="s">
        <v>5</v>
      </c>
      <c r="U78" s="4" t="s">
        <v>287</v>
      </c>
      <c r="V78" s="4">
        <v>10568251</v>
      </c>
      <c r="W78" s="4" t="s">
        <v>5</v>
      </c>
      <c r="X78" s="4" t="s">
        <v>333</v>
      </c>
      <c r="Y78" s="4">
        <v>10576077</v>
      </c>
      <c r="Z78" s="4" t="s">
        <v>5</v>
      </c>
      <c r="AA78" s="4" t="s">
        <v>376</v>
      </c>
      <c r="AB78" s="4">
        <v>10589025</v>
      </c>
      <c r="AC78" s="4" t="s">
        <v>4</v>
      </c>
      <c r="AD78" s="4" t="s">
        <v>411</v>
      </c>
    </row>
    <row r="79" spans="1:30" s="7" customFormat="1" x14ac:dyDescent="0.3">
      <c r="A79" s="7">
        <v>78</v>
      </c>
      <c r="B79" s="7" t="s">
        <v>781</v>
      </c>
      <c r="C79" s="7">
        <v>78</v>
      </c>
      <c r="E79" s="19" t="s">
        <v>121</v>
      </c>
      <c r="F79" s="10">
        <v>0.46076471423730248</v>
      </c>
      <c r="G79" s="10">
        <v>4.1482087256381401E-5</v>
      </c>
      <c r="H79" s="10">
        <v>0.1023281137774233</v>
      </c>
      <c r="I79" s="10">
        <v>8.2262426968663926E-2</v>
      </c>
      <c r="J79" s="10">
        <v>1.980181243270636</v>
      </c>
      <c r="K79" s="10">
        <v>7.0586370714008808</v>
      </c>
      <c r="L79" s="10">
        <v>0.45880197789520027</v>
      </c>
      <c r="M79" s="10">
        <v>911.57053001224995</v>
      </c>
      <c r="N79" s="10">
        <v>0.49948445074260239</v>
      </c>
      <c r="O79" s="10">
        <v>1.8850511567899961E-6</v>
      </c>
      <c r="P79" s="7">
        <v>777</v>
      </c>
      <c r="Q79" s="16">
        <f t="shared" si="5"/>
        <v>100</v>
      </c>
      <c r="S79" s="7">
        <v>10559549</v>
      </c>
      <c r="T79" s="7" t="s">
        <v>5</v>
      </c>
      <c r="U79" s="7" t="s">
        <v>286</v>
      </c>
      <c r="V79" s="7">
        <v>10568245</v>
      </c>
      <c r="W79" s="7" t="s">
        <v>5</v>
      </c>
      <c r="X79" s="7" t="s">
        <v>334</v>
      </c>
      <c r="Y79" s="7">
        <v>10576039</v>
      </c>
      <c r="Z79" s="7" t="s">
        <v>5</v>
      </c>
      <c r="AA79" s="7" t="s">
        <v>377</v>
      </c>
      <c r="AB79" s="7">
        <v>10588919</v>
      </c>
      <c r="AC79" s="7" t="s">
        <v>5</v>
      </c>
      <c r="AD79" s="7" t="s">
        <v>415</v>
      </c>
    </row>
    <row r="80" spans="1:30" s="7" customFormat="1" x14ac:dyDescent="0.3">
      <c r="A80" s="7">
        <v>79</v>
      </c>
      <c r="B80" s="7" t="s">
        <v>781</v>
      </c>
      <c r="C80" s="7">
        <v>79</v>
      </c>
      <c r="E80" s="19" t="s">
        <v>121</v>
      </c>
      <c r="F80" s="10">
        <v>0.32192654125392439</v>
      </c>
      <c r="G80" s="10">
        <v>9.1168533969991262E-5</v>
      </c>
      <c r="H80" s="10">
        <v>0.1523648624251131</v>
      </c>
      <c r="I80" s="10">
        <v>9.2809176072478294E-2</v>
      </c>
      <c r="J80" s="10">
        <v>2.6938802404329181</v>
      </c>
      <c r="K80" s="10">
        <v>3.8808649727143352</v>
      </c>
      <c r="L80" s="10">
        <v>0.40955799836665402</v>
      </c>
      <c r="M80" s="10">
        <v>1685.773672163486</v>
      </c>
      <c r="N80" s="10">
        <v>0.78275755960494275</v>
      </c>
      <c r="O80" s="10">
        <v>1.3939167333999651E-6</v>
      </c>
      <c r="P80" s="7">
        <v>777</v>
      </c>
      <c r="Q80" s="16">
        <f t="shared" si="5"/>
        <v>100</v>
      </c>
      <c r="S80" s="7">
        <v>10559819</v>
      </c>
      <c r="T80" s="7" t="s">
        <v>5</v>
      </c>
      <c r="U80" s="7" t="s">
        <v>285</v>
      </c>
      <c r="V80" s="7">
        <v>10568228</v>
      </c>
      <c r="W80" s="7" t="s">
        <v>5</v>
      </c>
      <c r="X80" s="7" t="s">
        <v>335</v>
      </c>
      <c r="Y80" s="7">
        <v>10575952</v>
      </c>
      <c r="Z80" s="7" t="s">
        <v>5</v>
      </c>
      <c r="AA80" s="7" t="s">
        <v>378</v>
      </c>
      <c r="AB80" s="7">
        <v>10588564</v>
      </c>
      <c r="AC80" s="7" t="s">
        <v>5</v>
      </c>
      <c r="AD80" s="7" t="s">
        <v>412</v>
      </c>
    </row>
    <row r="81" spans="1:31" s="4" customFormat="1" x14ac:dyDescent="0.3">
      <c r="A81" s="4">
        <v>80</v>
      </c>
      <c r="B81" s="4" t="s">
        <v>781</v>
      </c>
      <c r="C81" s="4">
        <v>80</v>
      </c>
      <c r="E81" s="18" t="s">
        <v>121</v>
      </c>
      <c r="F81" s="8">
        <v>0.42687176140025263</v>
      </c>
      <c r="G81" s="8">
        <v>1.024818625049243E-4</v>
      </c>
      <c r="H81" s="8">
        <v>5.0171153094479809E-2</v>
      </c>
      <c r="I81" s="8">
        <v>5.2058820761740197E-2</v>
      </c>
      <c r="J81" s="8">
        <v>1.248144979588687</v>
      </c>
      <c r="K81" s="8">
        <v>7.4719493049196899</v>
      </c>
      <c r="L81" s="8">
        <v>0.1076056869700551</v>
      </c>
      <c r="M81" s="8">
        <v>1283.500640932471</v>
      </c>
      <c r="N81" s="8">
        <v>0.55887940414249893</v>
      </c>
      <c r="O81" s="8">
        <v>9.4790480330120769E-7</v>
      </c>
      <c r="P81" s="4">
        <v>723</v>
      </c>
      <c r="Q81" s="4">
        <f>P81-676-1</f>
        <v>46</v>
      </c>
      <c r="R81" s="4" t="s">
        <v>6</v>
      </c>
      <c r="S81" s="7">
        <v>10560051</v>
      </c>
      <c r="T81" s="7" t="s">
        <v>5</v>
      </c>
      <c r="U81" s="7" t="s">
        <v>288</v>
      </c>
      <c r="V81" s="4">
        <v>10568258</v>
      </c>
      <c r="W81" s="4" t="s">
        <v>4</v>
      </c>
      <c r="X81" s="4" t="s">
        <v>338</v>
      </c>
      <c r="Y81" s="4" t="s">
        <v>29</v>
      </c>
      <c r="Z81" s="4" t="s">
        <v>29</v>
      </c>
      <c r="AA81" s="4" t="s">
        <v>29</v>
      </c>
      <c r="AB81" s="4" t="s">
        <v>29</v>
      </c>
      <c r="AC81" s="4" t="s">
        <v>29</v>
      </c>
      <c r="AD81" s="4" t="s">
        <v>29</v>
      </c>
    </row>
    <row r="82" spans="1:31" s="7" customFormat="1" x14ac:dyDescent="0.3">
      <c r="A82" s="7">
        <v>81</v>
      </c>
      <c r="B82" s="7" t="s">
        <v>781</v>
      </c>
      <c r="C82" s="7">
        <v>81</v>
      </c>
      <c r="E82" s="19" t="s">
        <v>121</v>
      </c>
      <c r="F82" s="10">
        <v>0.45760994255542747</v>
      </c>
      <c r="G82" s="10">
        <v>6.7836529687539211E-5</v>
      </c>
      <c r="H82" s="10">
        <v>0.13062029849784451</v>
      </c>
      <c r="I82" s="10">
        <v>2.3715604413300749E-2</v>
      </c>
      <c r="J82" s="10">
        <v>3.3558526830747719</v>
      </c>
      <c r="K82" s="10">
        <v>4.8751285173930228</v>
      </c>
      <c r="L82" s="10">
        <v>0.48994285436347129</v>
      </c>
      <c r="M82" s="10">
        <v>985.92660119757056</v>
      </c>
      <c r="N82" s="10">
        <v>0.44458899665623908</v>
      </c>
      <c r="O82" s="10">
        <v>9.8351657637394956E-7</v>
      </c>
      <c r="P82" s="7">
        <v>777</v>
      </c>
      <c r="Q82" s="16">
        <f t="shared" si="5"/>
        <v>100</v>
      </c>
      <c r="S82" s="7">
        <v>10560207</v>
      </c>
      <c r="T82" s="7" t="s">
        <v>5</v>
      </c>
      <c r="U82" s="7" t="s">
        <v>284</v>
      </c>
      <c r="V82" s="7">
        <v>10568210</v>
      </c>
      <c r="W82" s="7" t="s">
        <v>5</v>
      </c>
      <c r="X82" s="7" t="s">
        <v>339</v>
      </c>
      <c r="Y82" s="7">
        <v>10575690</v>
      </c>
      <c r="Z82" s="7" t="s">
        <v>5</v>
      </c>
      <c r="AA82" s="7" t="s">
        <v>379</v>
      </c>
      <c r="AB82" s="7">
        <v>10587572</v>
      </c>
      <c r="AC82" s="7" t="s">
        <v>5</v>
      </c>
      <c r="AD82" s="7" t="s">
        <v>413</v>
      </c>
    </row>
    <row r="83" spans="1:31" s="7" customFormat="1" x14ac:dyDescent="0.3">
      <c r="A83" s="7">
        <v>82</v>
      </c>
      <c r="B83" s="7" t="s">
        <v>781</v>
      </c>
      <c r="C83" s="7">
        <v>82</v>
      </c>
      <c r="E83" s="19" t="s">
        <v>121</v>
      </c>
      <c r="F83" s="10">
        <v>0.33678249465301641</v>
      </c>
      <c r="G83" s="10">
        <v>1.8575215937158671E-5</v>
      </c>
      <c r="H83" s="10">
        <v>1.534662543297745E-2</v>
      </c>
      <c r="I83" s="10">
        <v>2.13274702988565E-2</v>
      </c>
      <c r="J83" s="10">
        <v>1.513568207621574</v>
      </c>
      <c r="K83" s="10">
        <v>4.7154026869684458</v>
      </c>
      <c r="L83" s="10">
        <v>0.2640935046598315</v>
      </c>
      <c r="M83" s="10">
        <v>1586.3863754086201</v>
      </c>
      <c r="N83" s="10">
        <v>0.59852062053978439</v>
      </c>
      <c r="O83" s="10">
        <v>8.0821078163571653E-7</v>
      </c>
      <c r="P83" s="7">
        <v>777</v>
      </c>
      <c r="Q83" s="16">
        <f t="shared" si="5"/>
        <v>100</v>
      </c>
      <c r="S83" s="7">
        <v>10560306</v>
      </c>
      <c r="T83" s="7" t="s">
        <v>5</v>
      </c>
      <c r="U83" s="7" t="s">
        <v>290</v>
      </c>
      <c r="V83" s="7">
        <v>10568421</v>
      </c>
      <c r="W83" s="7" t="s">
        <v>5</v>
      </c>
      <c r="X83" s="7" t="s">
        <v>340</v>
      </c>
      <c r="Y83" s="7">
        <v>10576422</v>
      </c>
      <c r="Z83" s="7" t="s">
        <v>5</v>
      </c>
      <c r="AA83" s="7" t="s">
        <v>380</v>
      </c>
      <c r="AB83" s="7">
        <v>10589350</v>
      </c>
      <c r="AC83" s="7" t="s">
        <v>5</v>
      </c>
      <c r="AD83" s="7" t="s">
        <v>416</v>
      </c>
    </row>
    <row r="84" spans="1:31" s="5" customFormat="1" x14ac:dyDescent="0.3">
      <c r="A84" s="5">
        <v>83</v>
      </c>
      <c r="B84" s="5" t="s">
        <v>781</v>
      </c>
      <c r="C84" s="5">
        <v>83</v>
      </c>
      <c r="E84" s="20" t="s">
        <v>121</v>
      </c>
      <c r="F84" s="6">
        <v>0.27849113000556819</v>
      </c>
      <c r="G84" s="6">
        <v>8.4507222895703396E-5</v>
      </c>
      <c r="H84" s="6">
        <v>9.13164510531351E-2</v>
      </c>
      <c r="I84" s="6">
        <v>8.3390113972127436E-2</v>
      </c>
      <c r="J84" s="6">
        <v>1.773823303170502</v>
      </c>
      <c r="K84" s="6">
        <v>4.6687922282144427</v>
      </c>
      <c r="L84" s="6">
        <v>0.19994473597034809</v>
      </c>
      <c r="M84" s="6">
        <v>1724.0304244682191</v>
      </c>
      <c r="N84" s="6">
        <v>0.2099243009462953</v>
      </c>
      <c r="O84" s="6">
        <v>2.3795681112445889E-6</v>
      </c>
      <c r="P84" s="5">
        <v>760</v>
      </c>
      <c r="Q84" s="5">
        <f>P84-676-1</f>
        <v>83</v>
      </c>
      <c r="R84" s="21" t="s">
        <v>519</v>
      </c>
      <c r="S84" s="7">
        <v>10560387</v>
      </c>
      <c r="T84" s="7" t="s">
        <v>5</v>
      </c>
      <c r="U84" s="7" t="s">
        <v>289</v>
      </c>
      <c r="V84" s="7">
        <v>10568417</v>
      </c>
      <c r="W84" s="7" t="s">
        <v>5</v>
      </c>
      <c r="X84" s="7" t="s">
        <v>341</v>
      </c>
      <c r="Y84" s="7">
        <v>10576429</v>
      </c>
      <c r="Z84" s="7" t="s">
        <v>5</v>
      </c>
      <c r="AA84" s="7" t="s">
        <v>381</v>
      </c>
      <c r="AB84" s="4">
        <v>10589343</v>
      </c>
      <c r="AC84" s="4" t="s">
        <v>4</v>
      </c>
      <c r="AD84" s="4" t="s">
        <v>417</v>
      </c>
      <c r="AE84" s="4"/>
    </row>
    <row r="85" spans="1:31" s="7" customFormat="1" x14ac:dyDescent="0.3">
      <c r="A85" s="7">
        <v>84</v>
      </c>
      <c r="B85" s="7" t="s">
        <v>781</v>
      </c>
      <c r="C85" s="7">
        <v>84</v>
      </c>
      <c r="E85" s="19" t="s">
        <v>121</v>
      </c>
      <c r="F85" s="10">
        <v>0.2642813943326473</v>
      </c>
      <c r="G85" s="10">
        <v>8.9803733263733106E-5</v>
      </c>
      <c r="H85" s="10">
        <v>6.384117357595824E-2</v>
      </c>
      <c r="I85" s="10">
        <v>5.7368010934442278E-2</v>
      </c>
      <c r="J85" s="10">
        <v>4.9828372988849878</v>
      </c>
      <c r="K85" s="10">
        <v>7.3861778122372934</v>
      </c>
      <c r="L85" s="10">
        <v>0.43225384531542671</v>
      </c>
      <c r="M85" s="10">
        <v>1151.0073462501171</v>
      </c>
      <c r="N85" s="10">
        <v>0.2440005660057068</v>
      </c>
      <c r="O85" s="10">
        <v>1.629561159736477E-6</v>
      </c>
      <c r="P85" s="7">
        <v>777</v>
      </c>
      <c r="Q85" s="16">
        <f t="shared" si="5"/>
        <v>100</v>
      </c>
      <c r="S85" s="7">
        <v>10560469</v>
      </c>
      <c r="T85" s="7" t="s">
        <v>5</v>
      </c>
      <c r="U85" s="7" t="s">
        <v>291</v>
      </c>
      <c r="V85" s="7">
        <v>10568440</v>
      </c>
      <c r="W85" s="7" t="s">
        <v>5</v>
      </c>
      <c r="X85" s="7" t="s">
        <v>342</v>
      </c>
      <c r="Y85" s="7">
        <v>10576362</v>
      </c>
      <c r="Z85" s="7" t="s">
        <v>5</v>
      </c>
      <c r="AA85" s="7" t="s">
        <v>382</v>
      </c>
      <c r="AB85" s="7">
        <v>10589167</v>
      </c>
      <c r="AC85" s="7" t="s">
        <v>5</v>
      </c>
      <c r="AD85" s="7" t="s">
        <v>183</v>
      </c>
    </row>
    <row r="86" spans="1:31" s="4" customFormat="1" x14ac:dyDescent="0.3">
      <c r="A86" s="4">
        <v>85</v>
      </c>
      <c r="B86" s="4" t="s">
        <v>781</v>
      </c>
      <c r="C86" s="4">
        <v>85</v>
      </c>
      <c r="E86" s="18" t="s">
        <v>121</v>
      </c>
      <c r="F86" s="8">
        <v>0.56436456264927981</v>
      </c>
      <c r="G86" s="8">
        <v>4.4846024734744923E-5</v>
      </c>
      <c r="H86" s="8">
        <v>2.252712400690652E-2</v>
      </c>
      <c r="I86" s="8">
        <v>7.364584473893046E-2</v>
      </c>
      <c r="J86" s="8">
        <v>1.6477542137727139</v>
      </c>
      <c r="K86" s="8">
        <v>2.242121535353363</v>
      </c>
      <c r="L86" s="8">
        <v>0.48400355949997909</v>
      </c>
      <c r="M86" s="8">
        <v>1565.7795572653411</v>
      </c>
      <c r="N86" s="8">
        <v>0.29765415266156198</v>
      </c>
      <c r="O86" s="8">
        <v>2.125682318303734E-6</v>
      </c>
      <c r="P86" s="4">
        <v>702</v>
      </c>
      <c r="Q86" s="4">
        <f t="shared" ref="Q86:Q131" si="6">P86-676-1</f>
        <v>25</v>
      </c>
      <c r="R86" s="4" t="s">
        <v>93</v>
      </c>
      <c r="S86" s="7">
        <v>10560554</v>
      </c>
      <c r="T86" s="7" t="s">
        <v>5</v>
      </c>
      <c r="U86" s="7" t="s">
        <v>292</v>
      </c>
      <c r="V86" s="4">
        <v>10568472</v>
      </c>
      <c r="W86" s="4" t="s">
        <v>4</v>
      </c>
      <c r="X86" s="4" t="s">
        <v>312</v>
      </c>
      <c r="Y86" s="4" t="s">
        <v>29</v>
      </c>
      <c r="Z86" s="4" t="s">
        <v>29</v>
      </c>
      <c r="AA86" s="4" t="s">
        <v>29</v>
      </c>
      <c r="AB86" s="4" t="s">
        <v>29</v>
      </c>
      <c r="AC86" s="4" t="s">
        <v>29</v>
      </c>
      <c r="AD86" s="4" t="s">
        <v>29</v>
      </c>
    </row>
    <row r="87" spans="1:31" s="7" customFormat="1" x14ac:dyDescent="0.3">
      <c r="A87" s="7">
        <v>86</v>
      </c>
      <c r="B87" s="7" t="s">
        <v>781</v>
      </c>
      <c r="C87" s="7">
        <v>86</v>
      </c>
      <c r="E87" s="19" t="s">
        <v>121</v>
      </c>
      <c r="F87" s="10">
        <v>0.47829355420544739</v>
      </c>
      <c r="G87" s="10">
        <v>8.8275376301353566E-5</v>
      </c>
      <c r="H87" s="10">
        <v>8.9931387717090555E-2</v>
      </c>
      <c r="I87" s="10">
        <v>8.091231169179082E-2</v>
      </c>
      <c r="J87" s="10">
        <v>4.8068087715655574</v>
      </c>
      <c r="K87" s="10">
        <v>4.1439380222000182</v>
      </c>
      <c r="L87" s="10">
        <v>0.24766825661063199</v>
      </c>
      <c r="M87" s="10">
        <v>1210.714900027961</v>
      </c>
      <c r="N87" s="10">
        <v>0.58016831334680319</v>
      </c>
      <c r="O87" s="10">
        <v>2.4337365493178368E-6</v>
      </c>
      <c r="P87" s="7">
        <v>777</v>
      </c>
      <c r="Q87" s="7">
        <f t="shared" si="6"/>
        <v>100</v>
      </c>
      <c r="S87" s="7">
        <v>10560638</v>
      </c>
      <c r="T87" s="7" t="s">
        <v>5</v>
      </c>
      <c r="U87" s="7" t="s">
        <v>293</v>
      </c>
      <c r="V87" s="7">
        <v>10568596</v>
      </c>
      <c r="W87" s="7" t="s">
        <v>5</v>
      </c>
      <c r="X87" s="7" t="s">
        <v>159</v>
      </c>
      <c r="Y87" s="7">
        <v>10576609</v>
      </c>
      <c r="Z87" s="7" t="s">
        <v>5</v>
      </c>
      <c r="AA87" s="7" t="s">
        <v>383</v>
      </c>
      <c r="AB87" s="7">
        <v>10589492</v>
      </c>
      <c r="AC87" s="7" t="s">
        <v>5</v>
      </c>
      <c r="AD87" s="7" t="s">
        <v>418</v>
      </c>
    </row>
    <row r="88" spans="1:31" s="4" customFormat="1" x14ac:dyDescent="0.3">
      <c r="A88" s="4">
        <v>87</v>
      </c>
      <c r="B88" s="4" t="s">
        <v>781</v>
      </c>
      <c r="C88" s="4">
        <v>87</v>
      </c>
      <c r="E88" s="18" t="s">
        <v>121</v>
      </c>
      <c r="F88" s="8">
        <v>0.58203839603811502</v>
      </c>
      <c r="G88" s="8">
        <v>9.8135405120613984E-5</v>
      </c>
      <c r="H88" s="8">
        <v>8.2197751574264843E-2</v>
      </c>
      <c r="I88" s="8">
        <v>7.0938634965568778E-2</v>
      </c>
      <c r="J88" s="8">
        <v>2.2672493439167738</v>
      </c>
      <c r="K88" s="8">
        <v>7.0986396986991167</v>
      </c>
      <c r="L88" s="8">
        <v>0.24963680319488049</v>
      </c>
      <c r="M88" s="8">
        <v>954.96678957715631</v>
      </c>
      <c r="N88" s="8">
        <v>0.65625495258718725</v>
      </c>
      <c r="O88" s="8">
        <v>1.4953208582010121E-6</v>
      </c>
      <c r="P88" s="4">
        <v>745</v>
      </c>
      <c r="Q88" s="4">
        <f t="shared" si="6"/>
        <v>68</v>
      </c>
      <c r="R88" s="4" t="s">
        <v>95</v>
      </c>
      <c r="S88" s="7">
        <v>10560790</v>
      </c>
      <c r="T88" s="7" t="s">
        <v>5</v>
      </c>
      <c r="U88" s="7" t="s">
        <v>294</v>
      </c>
      <c r="V88" s="7">
        <v>10568708</v>
      </c>
      <c r="W88" s="7" t="s">
        <v>5</v>
      </c>
      <c r="X88" s="7" t="s">
        <v>347</v>
      </c>
      <c r="Y88" s="4">
        <v>10576818</v>
      </c>
      <c r="Z88" s="4" t="s">
        <v>4</v>
      </c>
      <c r="AA88" s="4" t="s">
        <v>384</v>
      </c>
      <c r="AB88" s="4" t="s">
        <v>29</v>
      </c>
      <c r="AC88" s="4" t="s">
        <v>29</v>
      </c>
      <c r="AD88" s="4" t="s">
        <v>29</v>
      </c>
    </row>
    <row r="89" spans="1:31" s="4" customFormat="1" x14ac:dyDescent="0.3">
      <c r="A89" s="4">
        <v>88</v>
      </c>
      <c r="B89" s="4" t="s">
        <v>781</v>
      </c>
      <c r="C89" s="4">
        <v>88</v>
      </c>
      <c r="E89" s="18" t="s">
        <v>121</v>
      </c>
      <c r="F89" s="8">
        <v>0.55695606917142859</v>
      </c>
      <c r="G89" s="8">
        <v>5.1045684817085617E-5</v>
      </c>
      <c r="H89" s="8">
        <v>0.1353790173701476</v>
      </c>
      <c r="I89" s="8">
        <v>6.69019160605967E-2</v>
      </c>
      <c r="J89" s="8">
        <v>3.461414254270494</v>
      </c>
      <c r="K89" s="8">
        <v>7.9994983193464577</v>
      </c>
      <c r="L89" s="8">
        <v>0.38548927456140519</v>
      </c>
      <c r="M89" s="8">
        <v>1010.527411010116</v>
      </c>
      <c r="N89" s="8">
        <v>0.75012962669134153</v>
      </c>
      <c r="O89" s="8">
        <v>1.0687145517906169E-6</v>
      </c>
      <c r="P89" s="4">
        <v>718</v>
      </c>
      <c r="Q89" s="4">
        <f t="shared" si="6"/>
        <v>41</v>
      </c>
      <c r="R89" s="4" t="s">
        <v>6</v>
      </c>
      <c r="S89" s="7">
        <v>10560936</v>
      </c>
      <c r="T89" s="7" t="s">
        <v>5</v>
      </c>
      <c r="U89" s="7" t="s">
        <v>295</v>
      </c>
      <c r="V89" s="4">
        <v>10568739</v>
      </c>
      <c r="W89" s="4" t="s">
        <v>4</v>
      </c>
      <c r="X89" s="4" t="s">
        <v>348</v>
      </c>
      <c r="Y89" s="4" t="s">
        <v>29</v>
      </c>
      <c r="Z89" s="4" t="s">
        <v>29</v>
      </c>
      <c r="AA89" s="4" t="s">
        <v>29</v>
      </c>
      <c r="AB89" s="4" t="s">
        <v>29</v>
      </c>
      <c r="AC89" s="4" t="s">
        <v>29</v>
      </c>
      <c r="AD89" s="4" t="s">
        <v>29</v>
      </c>
    </row>
    <row r="90" spans="1:31" s="7" customFormat="1" x14ac:dyDescent="0.3">
      <c r="A90" s="7">
        <v>89</v>
      </c>
      <c r="B90" s="7" t="s">
        <v>781</v>
      </c>
      <c r="C90" s="7">
        <v>89</v>
      </c>
      <c r="E90" s="19" t="s">
        <v>121</v>
      </c>
      <c r="F90" s="10">
        <v>0.59754486288875341</v>
      </c>
      <c r="G90" s="10">
        <v>7.2238204140044409E-5</v>
      </c>
      <c r="H90" s="10">
        <v>9.7144519360736013E-3</v>
      </c>
      <c r="I90" s="10">
        <v>6.9345053471624854E-2</v>
      </c>
      <c r="J90" s="10">
        <v>3.7231580391526218</v>
      </c>
      <c r="K90" s="10">
        <v>4.7893927609547973</v>
      </c>
      <c r="L90" s="10">
        <v>0.15125160170719029</v>
      </c>
      <c r="M90" s="10">
        <v>1089.934968855232</v>
      </c>
      <c r="N90" s="10">
        <v>0.36075027193874121</v>
      </c>
      <c r="O90" s="10">
        <v>1.224527524062432E-6</v>
      </c>
      <c r="P90" s="7">
        <v>777</v>
      </c>
      <c r="Q90" s="7">
        <f t="shared" si="6"/>
        <v>100</v>
      </c>
      <c r="S90" s="7">
        <v>10561086</v>
      </c>
      <c r="T90" s="7" t="s">
        <v>5</v>
      </c>
      <c r="U90" s="7" t="s">
        <v>296</v>
      </c>
      <c r="V90" s="7">
        <v>10568795</v>
      </c>
      <c r="W90" s="7" t="s">
        <v>5</v>
      </c>
      <c r="X90" s="7" t="s">
        <v>349</v>
      </c>
      <c r="Y90" s="7">
        <v>10576919</v>
      </c>
      <c r="Z90" s="7" t="s">
        <v>5</v>
      </c>
      <c r="AA90" s="7" t="s">
        <v>371</v>
      </c>
      <c r="AB90" s="7">
        <v>10589877</v>
      </c>
      <c r="AC90" s="7" t="s">
        <v>5</v>
      </c>
      <c r="AD90" s="7" t="s">
        <v>419</v>
      </c>
    </row>
    <row r="91" spans="1:31" s="7" customFormat="1" x14ac:dyDescent="0.3">
      <c r="A91" s="7">
        <v>90</v>
      </c>
      <c r="B91" s="7" t="s">
        <v>781</v>
      </c>
      <c r="C91" s="7">
        <v>90</v>
      </c>
      <c r="E91" s="19" t="s">
        <v>121</v>
      </c>
      <c r="F91" s="10">
        <v>0.31614309279248121</v>
      </c>
      <c r="G91" s="10">
        <v>1.12896983994597E-4</v>
      </c>
      <c r="H91" s="10">
        <v>0.14873615971929391</v>
      </c>
      <c r="I91" s="10">
        <v>7.54509124159813E-2</v>
      </c>
      <c r="J91" s="10">
        <v>2.6527052968740459</v>
      </c>
      <c r="K91" s="10">
        <v>3.9485213495790958</v>
      </c>
      <c r="L91" s="10">
        <v>0.30176647305488591</v>
      </c>
      <c r="M91" s="10">
        <v>1283.0565056763589</v>
      </c>
      <c r="N91" s="10">
        <v>0.2366440325975418</v>
      </c>
      <c r="O91" s="10">
        <v>2.6164334431057799E-6</v>
      </c>
      <c r="P91" s="7">
        <v>777</v>
      </c>
      <c r="Q91" s="7">
        <f t="shared" si="6"/>
        <v>100</v>
      </c>
      <c r="S91" s="7">
        <v>10651732</v>
      </c>
      <c r="T91" s="7" t="s">
        <v>5</v>
      </c>
      <c r="U91" s="7" t="s">
        <v>520</v>
      </c>
      <c r="V91" s="7">
        <v>10656707</v>
      </c>
      <c r="W91" s="7" t="s">
        <v>5</v>
      </c>
      <c r="X91" s="7" t="s">
        <v>524</v>
      </c>
      <c r="Y91" s="7">
        <v>10660574</v>
      </c>
      <c r="Z91" s="7" t="s">
        <v>5</v>
      </c>
      <c r="AA91" s="7" t="s">
        <v>529</v>
      </c>
      <c r="AB91" s="7">
        <v>10665978</v>
      </c>
      <c r="AC91" s="7" t="s">
        <v>5</v>
      </c>
      <c r="AD91" s="7" t="s">
        <v>531</v>
      </c>
    </row>
    <row r="92" spans="1:31" s="7" customFormat="1" x14ac:dyDescent="0.3">
      <c r="A92" s="7">
        <v>91</v>
      </c>
      <c r="B92" s="7" t="s">
        <v>781</v>
      </c>
      <c r="C92" s="7">
        <v>91</v>
      </c>
      <c r="E92" s="19" t="s">
        <v>121</v>
      </c>
      <c r="F92" s="10">
        <v>0.42261264258995651</v>
      </c>
      <c r="G92" s="10">
        <v>1.882514736632991E-5</v>
      </c>
      <c r="H92" s="10">
        <v>0.15377991875666189</v>
      </c>
      <c r="I92" s="10">
        <v>4.2456206213682887E-2</v>
      </c>
      <c r="J92" s="10">
        <v>2.5356245888397102</v>
      </c>
      <c r="K92" s="10">
        <v>2.1158645157702272</v>
      </c>
      <c r="L92" s="10">
        <v>0.27383026573807001</v>
      </c>
      <c r="M92" s="10">
        <v>1260.247759055346</v>
      </c>
      <c r="N92" s="10">
        <v>0.41554814595729123</v>
      </c>
      <c r="O92" s="10">
        <v>9.4896975478623061E-7</v>
      </c>
      <c r="P92" s="7">
        <v>777</v>
      </c>
      <c r="Q92" s="7">
        <f t="shared" si="6"/>
        <v>100</v>
      </c>
      <c r="S92" s="7">
        <v>10561699</v>
      </c>
      <c r="T92" s="7" t="s">
        <v>5</v>
      </c>
      <c r="U92" s="7" t="s">
        <v>297</v>
      </c>
      <c r="V92" s="7">
        <v>10568957</v>
      </c>
      <c r="W92" s="7" t="s">
        <v>5</v>
      </c>
      <c r="X92" s="7" t="s">
        <v>350</v>
      </c>
      <c r="Y92" s="7">
        <v>10576769</v>
      </c>
      <c r="Z92" s="7" t="s">
        <v>5</v>
      </c>
      <c r="AA92" s="7" t="s">
        <v>385</v>
      </c>
      <c r="AB92" s="7">
        <v>10589325</v>
      </c>
      <c r="AC92" s="7" t="s">
        <v>5</v>
      </c>
      <c r="AD92" s="7" t="s">
        <v>420</v>
      </c>
    </row>
    <row r="93" spans="1:31" s="4" customFormat="1" x14ac:dyDescent="0.3">
      <c r="A93" s="4">
        <v>92</v>
      </c>
      <c r="B93" s="4" t="s">
        <v>781</v>
      </c>
      <c r="C93" s="4">
        <v>92</v>
      </c>
      <c r="E93" s="18" t="s">
        <v>121</v>
      </c>
      <c r="F93" s="8">
        <v>0.53218460390344258</v>
      </c>
      <c r="G93" s="8">
        <v>7.2123351894984845E-5</v>
      </c>
      <c r="H93" s="8">
        <v>0.14729275483791721</v>
      </c>
      <c r="I93" s="8">
        <v>8.4201181530952462E-2</v>
      </c>
      <c r="J93" s="8">
        <v>2.3388406215235591</v>
      </c>
      <c r="K93" s="8">
        <v>4.9112576926127076</v>
      </c>
      <c r="L93" s="8">
        <v>0.13232703013345601</v>
      </c>
      <c r="M93" s="8">
        <v>708.31064768135548</v>
      </c>
      <c r="N93" s="8">
        <v>0.43717271778732542</v>
      </c>
      <c r="O93" s="8">
        <v>2.396842484083027E-6</v>
      </c>
      <c r="P93" s="4">
        <v>689</v>
      </c>
      <c r="Q93" s="4">
        <f t="shared" si="6"/>
        <v>12</v>
      </c>
      <c r="R93" s="4" t="s">
        <v>6</v>
      </c>
      <c r="S93" s="4">
        <v>10561840</v>
      </c>
      <c r="T93" s="4" t="s">
        <v>4</v>
      </c>
      <c r="U93" s="4" t="s">
        <v>282</v>
      </c>
      <c r="V93" s="4" t="s">
        <v>29</v>
      </c>
      <c r="W93" s="4" t="s">
        <v>29</v>
      </c>
      <c r="X93" s="4" t="s">
        <v>29</v>
      </c>
      <c r="Y93" s="4" t="s">
        <v>29</v>
      </c>
      <c r="Z93" s="4" t="s">
        <v>29</v>
      </c>
      <c r="AA93" s="4" t="s">
        <v>29</v>
      </c>
      <c r="AB93" s="4" t="s">
        <v>29</v>
      </c>
      <c r="AC93" s="4" t="s">
        <v>29</v>
      </c>
      <c r="AD93" s="4" t="s">
        <v>29</v>
      </c>
    </row>
    <row r="94" spans="1:31" s="7" customFormat="1" x14ac:dyDescent="0.3">
      <c r="A94" s="7">
        <v>93</v>
      </c>
      <c r="B94" s="7" t="s">
        <v>781</v>
      </c>
      <c r="C94" s="7">
        <v>93</v>
      </c>
      <c r="E94" s="19" t="s">
        <v>121</v>
      </c>
      <c r="F94" s="10">
        <v>0.39778764043003317</v>
      </c>
      <c r="G94" s="10">
        <v>3.1965181539917013E-5</v>
      </c>
      <c r="H94" s="10">
        <v>0.10279171184105799</v>
      </c>
      <c r="I94" s="10">
        <v>6.5962142869830126E-2</v>
      </c>
      <c r="J94" s="10">
        <v>2.1520588826388121</v>
      </c>
      <c r="K94" s="10">
        <v>6.1567345056682834</v>
      </c>
      <c r="L94" s="10">
        <v>0.31946240067482001</v>
      </c>
      <c r="M94" s="10">
        <v>1282.8204313293099</v>
      </c>
      <c r="N94" s="10">
        <v>0.96706565469503403</v>
      </c>
      <c r="O94" s="10">
        <v>2.1750907065346841E-6</v>
      </c>
      <c r="P94" s="7">
        <v>777</v>
      </c>
      <c r="Q94" s="7">
        <f t="shared" si="6"/>
        <v>100</v>
      </c>
      <c r="S94" s="7">
        <v>10561991</v>
      </c>
      <c r="T94" s="7" t="s">
        <v>5</v>
      </c>
      <c r="U94" s="7" t="s">
        <v>298</v>
      </c>
      <c r="V94" s="7">
        <v>10569159</v>
      </c>
      <c r="W94" s="7" t="s">
        <v>5</v>
      </c>
      <c r="X94" s="7" t="s">
        <v>351</v>
      </c>
      <c r="Y94" s="7">
        <v>10577306</v>
      </c>
      <c r="Z94" s="7" t="s">
        <v>5</v>
      </c>
      <c r="AA94" s="7" t="s">
        <v>386</v>
      </c>
      <c r="AB94" s="7">
        <v>10590353</v>
      </c>
      <c r="AC94" s="7" t="s">
        <v>5</v>
      </c>
      <c r="AD94" s="7" t="s">
        <v>421</v>
      </c>
    </row>
    <row r="95" spans="1:31" s="7" customFormat="1" x14ac:dyDescent="0.3">
      <c r="A95" s="7">
        <v>94</v>
      </c>
      <c r="B95" s="7" t="s">
        <v>781</v>
      </c>
      <c r="C95" s="7">
        <v>94</v>
      </c>
      <c r="E95" s="19" t="s">
        <v>121</v>
      </c>
      <c r="F95" s="10">
        <v>0.23066875319927929</v>
      </c>
      <c r="G95" s="10">
        <v>2.057884262270806E-5</v>
      </c>
      <c r="H95" s="10">
        <v>6.9831933971354745E-2</v>
      </c>
      <c r="I95" s="10">
        <v>5.226467531174421E-2</v>
      </c>
      <c r="J95" s="10">
        <v>2.7213790761306882</v>
      </c>
      <c r="K95" s="10">
        <v>3.726606459356844</v>
      </c>
      <c r="L95" s="10">
        <v>0.1328228280879557</v>
      </c>
      <c r="M95" s="10">
        <v>663.10644457116723</v>
      </c>
      <c r="N95" s="10">
        <v>0.2939286878332496</v>
      </c>
      <c r="O95" s="10">
        <v>2.4975193647667772E-6</v>
      </c>
      <c r="P95" s="7">
        <v>777</v>
      </c>
      <c r="Q95" s="7">
        <f t="shared" si="6"/>
        <v>100</v>
      </c>
      <c r="S95" s="7">
        <v>10562146</v>
      </c>
      <c r="T95" s="7" t="s">
        <v>5</v>
      </c>
      <c r="U95" s="7" t="s">
        <v>299</v>
      </c>
      <c r="V95" s="7">
        <v>10569312</v>
      </c>
      <c r="W95" s="7" t="s">
        <v>5</v>
      </c>
      <c r="X95" s="7" t="s">
        <v>336</v>
      </c>
      <c r="Y95" s="7">
        <v>10577436</v>
      </c>
      <c r="Z95" s="7" t="s">
        <v>5</v>
      </c>
      <c r="AA95" s="7" t="s">
        <v>387</v>
      </c>
      <c r="AB95" s="7">
        <v>10590383</v>
      </c>
      <c r="AC95" s="7" t="s">
        <v>5</v>
      </c>
      <c r="AD95" s="7" t="s">
        <v>422</v>
      </c>
    </row>
    <row r="96" spans="1:31" s="4" customFormat="1" x14ac:dyDescent="0.3">
      <c r="A96" s="4">
        <v>95</v>
      </c>
      <c r="B96" s="4" t="s">
        <v>781</v>
      </c>
      <c r="C96" s="4">
        <v>95</v>
      </c>
      <c r="E96" s="18" t="s">
        <v>121</v>
      </c>
      <c r="F96" s="8">
        <v>0.22858819812536241</v>
      </c>
      <c r="G96" s="8">
        <v>1.0089478289545161E-5</v>
      </c>
      <c r="H96" s="8">
        <v>1.6709301120834429E-2</v>
      </c>
      <c r="I96" s="8">
        <v>8.7840607147663841E-2</v>
      </c>
      <c r="J96" s="8">
        <v>3.8194435462355609</v>
      </c>
      <c r="K96" s="8">
        <v>4.5721083329990506</v>
      </c>
      <c r="L96" s="8">
        <v>0.20223198775202039</v>
      </c>
      <c r="M96" s="8">
        <v>979.75529311224818</v>
      </c>
      <c r="N96" s="8">
        <v>0.99603756386786713</v>
      </c>
      <c r="O96" s="8">
        <v>2.5239905812079088E-6</v>
      </c>
      <c r="P96" s="4">
        <v>715</v>
      </c>
      <c r="Q96" s="4">
        <f t="shared" si="6"/>
        <v>38</v>
      </c>
      <c r="R96" s="4" t="s">
        <v>95</v>
      </c>
      <c r="S96" s="7">
        <v>10562303</v>
      </c>
      <c r="T96" s="7" t="s">
        <v>5</v>
      </c>
      <c r="U96" s="7" t="s">
        <v>300</v>
      </c>
      <c r="V96" s="4">
        <v>10569313</v>
      </c>
      <c r="W96" s="4" t="s">
        <v>4</v>
      </c>
      <c r="X96" s="4" t="s">
        <v>352</v>
      </c>
      <c r="Y96" s="4" t="s">
        <v>29</v>
      </c>
      <c r="Z96" s="4" t="s">
        <v>29</v>
      </c>
      <c r="AA96" s="4" t="s">
        <v>29</v>
      </c>
      <c r="AB96" s="4" t="s">
        <v>29</v>
      </c>
      <c r="AC96" s="4" t="s">
        <v>29</v>
      </c>
      <c r="AD96" s="4" t="s">
        <v>29</v>
      </c>
    </row>
    <row r="97" spans="1:30" s="7" customFormat="1" x14ac:dyDescent="0.3">
      <c r="A97" s="7">
        <v>96</v>
      </c>
      <c r="B97" s="7" t="s">
        <v>781</v>
      </c>
      <c r="C97" s="7">
        <v>96</v>
      </c>
      <c r="E97" s="19" t="s">
        <v>121</v>
      </c>
      <c r="F97" s="10">
        <v>0.33135005636140702</v>
      </c>
      <c r="G97" s="10">
        <v>1.138253447881499E-4</v>
      </c>
      <c r="H97" s="10">
        <v>3.8274507869966328E-3</v>
      </c>
      <c r="I97" s="10">
        <v>5.2391188628971568E-2</v>
      </c>
      <c r="J97" s="10">
        <v>3.9327727071940899</v>
      </c>
      <c r="K97" s="10">
        <v>2.7966222953982651</v>
      </c>
      <c r="L97" s="10">
        <v>0.1687691049650312</v>
      </c>
      <c r="M97" s="10">
        <v>913.59470319002867</v>
      </c>
      <c r="N97" s="10">
        <v>0.43025295548141013</v>
      </c>
      <c r="O97" s="10">
        <v>9.3646551920101047E-7</v>
      </c>
      <c r="P97" s="7">
        <v>777</v>
      </c>
      <c r="Q97" s="7">
        <f t="shared" si="6"/>
        <v>100</v>
      </c>
      <c r="S97" s="7">
        <v>10562432</v>
      </c>
      <c r="T97" s="7" t="s">
        <v>5</v>
      </c>
      <c r="U97" s="7" t="s">
        <v>306</v>
      </c>
      <c r="V97" s="7">
        <v>10569663</v>
      </c>
      <c r="W97" s="7" t="s">
        <v>5</v>
      </c>
      <c r="X97" s="7" t="s">
        <v>346</v>
      </c>
      <c r="Y97" s="7">
        <v>10577725</v>
      </c>
      <c r="Z97" s="7" t="s">
        <v>5</v>
      </c>
      <c r="AA97" s="7" t="s">
        <v>388</v>
      </c>
      <c r="AB97" s="7">
        <v>10590581</v>
      </c>
      <c r="AC97" s="7" t="s">
        <v>5</v>
      </c>
      <c r="AD97" s="7" t="s">
        <v>260</v>
      </c>
    </row>
    <row r="98" spans="1:30" s="7" customFormat="1" x14ac:dyDescent="0.3">
      <c r="A98" s="7">
        <v>97</v>
      </c>
      <c r="B98" s="7" t="s">
        <v>781</v>
      </c>
      <c r="C98" s="7">
        <v>97</v>
      </c>
      <c r="E98" s="19" t="s">
        <v>121</v>
      </c>
      <c r="F98" s="10">
        <v>0.33612374924123289</v>
      </c>
      <c r="G98" s="10">
        <v>9.7612111684411068E-5</v>
      </c>
      <c r="H98" s="10">
        <v>0.11941061337986029</v>
      </c>
      <c r="I98" s="10">
        <v>9.9172168690711271E-2</v>
      </c>
      <c r="J98" s="10">
        <v>3.671615812927485</v>
      </c>
      <c r="K98" s="10">
        <v>2.1322457552887499</v>
      </c>
      <c r="L98" s="10">
        <v>0.46786696426570418</v>
      </c>
      <c r="M98" s="10">
        <v>869.56631178036332</v>
      </c>
      <c r="N98" s="10">
        <v>0.46521426904946572</v>
      </c>
      <c r="O98" s="10">
        <v>1.439149509184062E-6</v>
      </c>
      <c r="P98" s="7">
        <v>777</v>
      </c>
      <c r="Q98" s="7">
        <f t="shared" si="6"/>
        <v>100</v>
      </c>
      <c r="S98" s="7">
        <v>10562520</v>
      </c>
      <c r="T98" s="7" t="s">
        <v>5</v>
      </c>
      <c r="U98" s="7" t="s">
        <v>308</v>
      </c>
      <c r="V98" s="7">
        <v>10570320</v>
      </c>
      <c r="W98" s="7" t="s">
        <v>5</v>
      </c>
      <c r="X98" s="7" t="s">
        <v>337</v>
      </c>
      <c r="Y98" s="7">
        <v>10578270</v>
      </c>
      <c r="Z98" s="7" t="s">
        <v>5</v>
      </c>
      <c r="AA98" s="7" t="s">
        <v>389</v>
      </c>
      <c r="AB98" s="7">
        <v>10591383</v>
      </c>
      <c r="AC98" s="7" t="s">
        <v>5</v>
      </c>
      <c r="AD98" s="7" t="s">
        <v>423</v>
      </c>
    </row>
    <row r="99" spans="1:30" s="4" customFormat="1" x14ac:dyDescent="0.3">
      <c r="A99" s="4">
        <v>98</v>
      </c>
      <c r="B99" s="4" t="s">
        <v>781</v>
      </c>
      <c r="C99" s="4">
        <v>98</v>
      </c>
      <c r="E99" s="18" t="s">
        <v>121</v>
      </c>
      <c r="F99" s="8">
        <v>0.36652833186089989</v>
      </c>
      <c r="G99" s="8">
        <v>1.12963472328136E-5</v>
      </c>
      <c r="H99" s="8">
        <v>7.5994745286274701E-2</v>
      </c>
      <c r="I99" s="8">
        <v>9.1510879006236792E-2</v>
      </c>
      <c r="J99" s="8">
        <v>3.1870145667344332</v>
      </c>
      <c r="K99" s="8">
        <v>7.2873100345022976</v>
      </c>
      <c r="L99" s="8">
        <v>0.14717867709696289</v>
      </c>
      <c r="M99" s="8">
        <v>934.99366706237197</v>
      </c>
      <c r="N99" s="8">
        <v>0.85440303869545464</v>
      </c>
      <c r="O99" s="8">
        <v>7.0430795743595805E-7</v>
      </c>
      <c r="P99" s="4">
        <v>737</v>
      </c>
      <c r="Q99" s="4">
        <f t="shared" si="6"/>
        <v>60</v>
      </c>
      <c r="R99" s="4" t="s">
        <v>95</v>
      </c>
      <c r="S99" s="7">
        <v>10562606</v>
      </c>
      <c r="T99" s="7" t="s">
        <v>5</v>
      </c>
      <c r="U99" s="7" t="s">
        <v>307</v>
      </c>
      <c r="V99" s="7">
        <v>10571160</v>
      </c>
      <c r="W99" s="7" t="s">
        <v>5</v>
      </c>
      <c r="X99" s="7" t="s">
        <v>345</v>
      </c>
      <c r="Y99" s="4">
        <v>10578637</v>
      </c>
      <c r="Z99" s="4" t="s">
        <v>4</v>
      </c>
      <c r="AA99" s="4" t="s">
        <v>390</v>
      </c>
      <c r="AB99" s="4" t="s">
        <v>29</v>
      </c>
      <c r="AC99" s="4" t="s">
        <v>29</v>
      </c>
      <c r="AD99" s="4" t="s">
        <v>29</v>
      </c>
    </row>
    <row r="100" spans="1:30" s="7" customFormat="1" x14ac:dyDescent="0.3">
      <c r="A100" s="7">
        <v>99</v>
      </c>
      <c r="B100" s="7" t="s">
        <v>781</v>
      </c>
      <c r="C100" s="7">
        <v>99</v>
      </c>
      <c r="E100" s="19" t="s">
        <v>121</v>
      </c>
      <c r="F100" s="10">
        <v>0.31518729161471132</v>
      </c>
      <c r="G100" s="10">
        <v>3.3674981991644362E-5</v>
      </c>
      <c r="H100" s="10">
        <v>0.15724186972989701</v>
      </c>
      <c r="I100" s="10">
        <v>5.4012965485453597E-2</v>
      </c>
      <c r="J100" s="10">
        <v>4.4176961276680231</v>
      </c>
      <c r="K100" s="10">
        <v>4.3314832425676286</v>
      </c>
      <c r="L100" s="10">
        <v>0.12269299235194921</v>
      </c>
      <c r="M100" s="10">
        <v>1279.5668919570739</v>
      </c>
      <c r="N100" s="10">
        <v>0.36037842854857449</v>
      </c>
      <c r="O100" s="10">
        <v>2.3586606891127299E-6</v>
      </c>
      <c r="P100" s="7">
        <v>777</v>
      </c>
      <c r="Q100" s="7">
        <f t="shared" si="6"/>
        <v>100</v>
      </c>
      <c r="S100" s="7">
        <v>10562695</v>
      </c>
      <c r="T100" s="7" t="s">
        <v>5</v>
      </c>
      <c r="U100" s="7" t="s">
        <v>310</v>
      </c>
      <c r="V100" s="7">
        <v>10571960</v>
      </c>
      <c r="W100" s="7" t="s">
        <v>5</v>
      </c>
      <c r="X100" s="7" t="s">
        <v>344</v>
      </c>
      <c r="Y100" s="7">
        <v>10579163</v>
      </c>
      <c r="Z100" s="7" t="s">
        <v>5</v>
      </c>
      <c r="AA100" s="7" t="s">
        <v>391</v>
      </c>
      <c r="AB100" s="7">
        <v>10592427</v>
      </c>
      <c r="AC100" s="7" t="s">
        <v>5</v>
      </c>
      <c r="AD100" s="7" t="s">
        <v>424</v>
      </c>
    </row>
    <row r="101" spans="1:30" s="5" customFormat="1" x14ac:dyDescent="0.3">
      <c r="A101" s="5">
        <v>100</v>
      </c>
      <c r="B101" s="5" t="s">
        <v>781</v>
      </c>
      <c r="C101" s="5">
        <v>100</v>
      </c>
      <c r="E101" s="20" t="s">
        <v>121</v>
      </c>
      <c r="F101" s="6">
        <v>0.30479710288345813</v>
      </c>
      <c r="G101" s="6">
        <v>1.062709650739329E-4</v>
      </c>
      <c r="H101" s="6">
        <v>6.0471855256799607E-2</v>
      </c>
      <c r="I101" s="6">
        <v>3.618123680353165E-2</v>
      </c>
      <c r="J101" s="6">
        <v>4.844312047585845</v>
      </c>
      <c r="K101" s="6">
        <v>2.722374339587986</v>
      </c>
      <c r="L101" s="6">
        <v>0.3716301600448787</v>
      </c>
      <c r="M101" s="6">
        <v>1212.7148855477569</v>
      </c>
      <c r="N101" s="6">
        <v>0.93790436740964656</v>
      </c>
      <c r="O101" s="6">
        <v>2.3608168267412112E-6</v>
      </c>
      <c r="P101" s="5">
        <v>754</v>
      </c>
      <c r="Q101" s="5">
        <f t="shared" si="6"/>
        <v>77</v>
      </c>
      <c r="R101" s="5" t="s">
        <v>6</v>
      </c>
      <c r="S101" s="7">
        <v>10562801</v>
      </c>
      <c r="T101" s="7" t="s">
        <v>5</v>
      </c>
      <c r="U101" s="7" t="s">
        <v>309</v>
      </c>
      <c r="V101" s="7">
        <v>10571856</v>
      </c>
      <c r="W101" s="7" t="s">
        <v>5</v>
      </c>
      <c r="X101" s="7" t="s">
        <v>343</v>
      </c>
      <c r="Y101" s="7">
        <v>10578783</v>
      </c>
      <c r="Z101" s="7" t="s">
        <v>5</v>
      </c>
      <c r="AA101" s="7" t="s">
        <v>392</v>
      </c>
      <c r="AB101" s="4">
        <v>10591748</v>
      </c>
      <c r="AC101" s="4" t="s">
        <v>4</v>
      </c>
      <c r="AD101" s="4" t="s">
        <v>426</v>
      </c>
    </row>
    <row r="102" spans="1:30" s="7" customFormat="1" x14ac:dyDescent="0.3">
      <c r="A102" s="7">
        <v>101</v>
      </c>
      <c r="B102" s="7" t="s">
        <v>781</v>
      </c>
      <c r="C102" s="7">
        <v>101</v>
      </c>
      <c r="E102" s="19" t="s">
        <v>121</v>
      </c>
      <c r="F102" s="10">
        <v>0.51351802963763471</v>
      </c>
      <c r="G102" s="10">
        <v>2.2704129031442691E-5</v>
      </c>
      <c r="H102" s="10">
        <v>0.13354040056522939</v>
      </c>
      <c r="I102" s="10">
        <v>5.9892632104456431E-2</v>
      </c>
      <c r="J102" s="10">
        <v>3.018648207187653</v>
      </c>
      <c r="K102" s="10">
        <v>3.66158184921369</v>
      </c>
      <c r="L102" s="10">
        <v>0.1501988334581256</v>
      </c>
      <c r="M102" s="10">
        <v>1467.8395377472041</v>
      </c>
      <c r="N102" s="10">
        <v>0.88146018479019417</v>
      </c>
      <c r="O102" s="10">
        <v>2.6949853146914388E-6</v>
      </c>
      <c r="P102" s="7">
        <v>777</v>
      </c>
      <c r="Q102" s="7">
        <f t="shared" si="6"/>
        <v>100</v>
      </c>
      <c r="S102" s="7">
        <v>10563322</v>
      </c>
      <c r="T102" s="7" t="s">
        <v>5</v>
      </c>
      <c r="U102" s="7" t="s">
        <v>311</v>
      </c>
      <c r="V102" s="7">
        <v>10572153</v>
      </c>
      <c r="W102" s="7" t="s">
        <v>5</v>
      </c>
      <c r="X102" s="7" t="s">
        <v>179</v>
      </c>
      <c r="Y102" s="7">
        <v>10579352</v>
      </c>
      <c r="Z102" s="7" t="s">
        <v>5</v>
      </c>
      <c r="AA102" s="7" t="s">
        <v>393</v>
      </c>
      <c r="AB102" s="7">
        <v>10592589</v>
      </c>
      <c r="AC102" s="7" t="s">
        <v>5</v>
      </c>
      <c r="AD102" s="7" t="s">
        <v>342</v>
      </c>
    </row>
    <row r="103" spans="1:30" s="7" customFormat="1" x14ac:dyDescent="0.3">
      <c r="A103" s="7">
        <v>102</v>
      </c>
      <c r="B103" s="7" t="s">
        <v>781</v>
      </c>
      <c r="C103" s="7">
        <v>102</v>
      </c>
      <c r="E103" s="19" t="s">
        <v>121</v>
      </c>
      <c r="F103" s="10">
        <v>0.43001914555206888</v>
      </c>
      <c r="G103" s="10">
        <v>8.3600426639384939E-5</v>
      </c>
      <c r="H103" s="10">
        <v>1.310314255305566E-2</v>
      </c>
      <c r="I103" s="10">
        <v>3.1042768880724912E-2</v>
      </c>
      <c r="J103" s="10">
        <v>3.7568788575008512</v>
      </c>
      <c r="K103" s="10">
        <v>4.5121147520840168</v>
      </c>
      <c r="L103" s="10">
        <v>0.47760039530694492</v>
      </c>
      <c r="M103" s="10">
        <v>1431.1889964155851</v>
      </c>
      <c r="N103" s="10">
        <v>0.74777034427970657</v>
      </c>
      <c r="O103" s="10">
        <v>1.4068046065513041E-6</v>
      </c>
      <c r="P103" s="7">
        <v>742</v>
      </c>
      <c r="Q103" s="7">
        <f t="shared" si="6"/>
        <v>65</v>
      </c>
      <c r="S103" s="7">
        <v>10564029</v>
      </c>
      <c r="T103" s="7" t="s">
        <v>5</v>
      </c>
      <c r="U103" s="7" t="s">
        <v>313</v>
      </c>
      <c r="V103" s="7">
        <v>10573198</v>
      </c>
      <c r="W103" s="7" t="s">
        <v>5</v>
      </c>
      <c r="X103" s="7" t="s">
        <v>353</v>
      </c>
      <c r="Y103" s="7">
        <v>10580153</v>
      </c>
      <c r="Z103" s="7" t="s">
        <v>5</v>
      </c>
      <c r="AA103" s="7" t="s">
        <v>961</v>
      </c>
      <c r="AB103" s="7">
        <v>10887454</v>
      </c>
      <c r="AC103" s="7" t="s">
        <v>5</v>
      </c>
      <c r="AD103" s="7" t="s">
        <v>964</v>
      </c>
    </row>
    <row r="104" spans="1:30" s="4" customFormat="1" x14ac:dyDescent="0.3">
      <c r="A104" s="4">
        <v>103</v>
      </c>
      <c r="B104" s="4" t="s">
        <v>781</v>
      </c>
      <c r="C104" s="4">
        <v>103</v>
      </c>
      <c r="E104" s="18" t="s">
        <v>121</v>
      </c>
      <c r="F104" s="8">
        <v>0.26373879229649899</v>
      </c>
      <c r="G104" s="8">
        <v>4.4263712860968537E-5</v>
      </c>
      <c r="H104" s="8">
        <v>2.48274052621331E-2</v>
      </c>
      <c r="I104" s="8">
        <v>9.4477786570787439E-2</v>
      </c>
      <c r="J104" s="8">
        <v>2.9933954887092109</v>
      </c>
      <c r="K104" s="8">
        <v>7.7240957850590348</v>
      </c>
      <c r="L104" s="8">
        <v>0.29655459504574538</v>
      </c>
      <c r="M104" s="8">
        <v>1296.7962861992421</v>
      </c>
      <c r="N104" s="8">
        <v>0.23450478445738551</v>
      </c>
      <c r="O104" s="8">
        <v>1.626499143475667E-6</v>
      </c>
      <c r="P104" s="4">
        <v>747</v>
      </c>
      <c r="Q104" s="4">
        <f t="shared" si="6"/>
        <v>70</v>
      </c>
      <c r="R104" s="4" t="s">
        <v>95</v>
      </c>
      <c r="S104" s="7">
        <v>10564238</v>
      </c>
      <c r="T104" s="7" t="s">
        <v>5</v>
      </c>
      <c r="U104" s="7" t="s">
        <v>286</v>
      </c>
      <c r="V104" s="7">
        <v>10573786</v>
      </c>
      <c r="W104" s="7" t="s">
        <v>5</v>
      </c>
      <c r="X104" s="7" t="s">
        <v>354</v>
      </c>
      <c r="Y104" s="4">
        <v>10582539</v>
      </c>
      <c r="Z104" s="4" t="s">
        <v>4</v>
      </c>
      <c r="AA104" s="4" t="s">
        <v>406</v>
      </c>
      <c r="AB104" s="4" t="s">
        <v>29</v>
      </c>
      <c r="AC104" s="4" t="s">
        <v>29</v>
      </c>
      <c r="AD104" s="4" t="s">
        <v>29</v>
      </c>
    </row>
    <row r="105" spans="1:30" s="4" customFormat="1" x14ac:dyDescent="0.3">
      <c r="A105" s="4">
        <v>104</v>
      </c>
      <c r="B105" s="4" t="s">
        <v>781</v>
      </c>
      <c r="C105" s="4">
        <v>104</v>
      </c>
      <c r="E105" s="18" t="s">
        <v>121</v>
      </c>
      <c r="F105" s="8">
        <v>0.32055334784090522</v>
      </c>
      <c r="G105" s="8">
        <v>1.102207789896244E-4</v>
      </c>
      <c r="H105" s="8">
        <v>8.6365684702526778E-3</v>
      </c>
      <c r="I105" s="8">
        <v>2.8282583225518469E-2</v>
      </c>
      <c r="J105" s="8">
        <v>3.7475025868043299</v>
      </c>
      <c r="K105" s="8">
        <v>6.3598375385627151</v>
      </c>
      <c r="L105" s="8">
        <v>0.21623144242912529</v>
      </c>
      <c r="M105" s="8">
        <v>1118.367201089859</v>
      </c>
      <c r="N105" s="8">
        <v>0.73536577001214032</v>
      </c>
      <c r="O105" s="8">
        <v>2.9929223877144979E-6</v>
      </c>
      <c r="P105" s="4">
        <v>718</v>
      </c>
      <c r="Q105" s="4">
        <f t="shared" si="6"/>
        <v>41</v>
      </c>
      <c r="R105" s="4" t="s">
        <v>6</v>
      </c>
      <c r="S105" s="7">
        <v>10564327</v>
      </c>
      <c r="T105" s="7" t="s">
        <v>5</v>
      </c>
      <c r="U105" s="7" t="s">
        <v>319</v>
      </c>
      <c r="V105" s="4">
        <v>10573991</v>
      </c>
      <c r="W105" s="4" t="s">
        <v>4</v>
      </c>
      <c r="X105" s="4" t="s">
        <v>355</v>
      </c>
      <c r="Y105" s="4" t="s">
        <v>29</v>
      </c>
      <c r="Z105" s="4" t="s">
        <v>29</v>
      </c>
      <c r="AA105" s="4" t="s">
        <v>29</v>
      </c>
      <c r="AB105" s="4" t="s">
        <v>29</v>
      </c>
      <c r="AC105" s="4" t="s">
        <v>29</v>
      </c>
      <c r="AD105" s="4" t="s">
        <v>29</v>
      </c>
    </row>
    <row r="106" spans="1:30" s="7" customFormat="1" x14ac:dyDescent="0.3">
      <c r="A106" s="7">
        <v>105</v>
      </c>
      <c r="B106" s="7" t="s">
        <v>781</v>
      </c>
      <c r="C106" s="7">
        <v>105</v>
      </c>
      <c r="E106" s="19" t="s">
        <v>121</v>
      </c>
      <c r="F106" s="10">
        <v>0.55308877611532803</v>
      </c>
      <c r="G106" s="10">
        <v>1.113544780915433E-4</v>
      </c>
      <c r="H106" s="10">
        <v>9.1675197604019196E-2</v>
      </c>
      <c r="I106" s="10">
        <v>3.7999372165650129E-2</v>
      </c>
      <c r="J106" s="10">
        <v>2.029103110544384</v>
      </c>
      <c r="K106" s="10">
        <v>3.924781346693635</v>
      </c>
      <c r="L106" s="10">
        <v>0.1170706432312727</v>
      </c>
      <c r="M106" s="10">
        <v>1443.2895353995259</v>
      </c>
      <c r="N106" s="10">
        <v>0.95053636692464361</v>
      </c>
      <c r="O106" s="10">
        <v>2.3790186571422958E-6</v>
      </c>
      <c r="P106" s="7">
        <v>777</v>
      </c>
      <c r="Q106" s="7">
        <f t="shared" si="6"/>
        <v>100</v>
      </c>
      <c r="S106" s="7">
        <v>10564426</v>
      </c>
      <c r="T106" s="7" t="s">
        <v>5</v>
      </c>
      <c r="U106" s="7" t="s">
        <v>320</v>
      </c>
      <c r="V106" s="7">
        <v>10573963</v>
      </c>
      <c r="W106" s="7" t="s">
        <v>5</v>
      </c>
      <c r="X106" s="7" t="s">
        <v>356</v>
      </c>
      <c r="Y106" s="7">
        <v>10583181</v>
      </c>
      <c r="Z106" s="7" t="s">
        <v>5</v>
      </c>
      <c r="AA106" s="7" t="s">
        <v>394</v>
      </c>
      <c r="AB106" s="7">
        <v>10594866</v>
      </c>
      <c r="AC106" s="7" t="s">
        <v>5</v>
      </c>
      <c r="AD106" s="7" t="s">
        <v>427</v>
      </c>
    </row>
    <row r="107" spans="1:30" s="7" customFormat="1" x14ac:dyDescent="0.3">
      <c r="A107" s="7">
        <v>106</v>
      </c>
      <c r="B107" s="7" t="s">
        <v>781</v>
      </c>
      <c r="C107" s="7">
        <v>106</v>
      </c>
      <c r="E107" s="19" t="s">
        <v>121</v>
      </c>
      <c r="F107" s="10">
        <v>0.37031684927642339</v>
      </c>
      <c r="G107" s="10">
        <v>1.008120115576466E-4</v>
      </c>
      <c r="H107" s="10">
        <v>2.860682254154235E-2</v>
      </c>
      <c r="I107" s="10">
        <v>8.9213233012706047E-2</v>
      </c>
      <c r="J107" s="10">
        <v>2.3746347855776548</v>
      </c>
      <c r="K107" s="10">
        <v>3.869418546557426</v>
      </c>
      <c r="L107" s="10">
        <v>0.3574886030517519</v>
      </c>
      <c r="M107" s="10">
        <v>1550.552044808865</v>
      </c>
      <c r="N107" s="10">
        <v>0.28665143381804231</v>
      </c>
      <c r="O107" s="10">
        <v>7.4634903667028995E-7</v>
      </c>
      <c r="P107" s="7">
        <v>777</v>
      </c>
      <c r="Q107" s="7">
        <f t="shared" si="6"/>
        <v>100</v>
      </c>
      <c r="S107" s="7">
        <v>10564524</v>
      </c>
      <c r="T107" s="7" t="s">
        <v>5</v>
      </c>
      <c r="U107" s="7" t="s">
        <v>316</v>
      </c>
      <c r="V107" s="7">
        <v>10573882</v>
      </c>
      <c r="W107" s="7" t="s">
        <v>5</v>
      </c>
      <c r="X107" s="7" t="s">
        <v>357</v>
      </c>
      <c r="Y107" s="7">
        <v>10582707</v>
      </c>
      <c r="Z107" s="7" t="s">
        <v>5</v>
      </c>
      <c r="AA107" s="7" t="s">
        <v>395</v>
      </c>
      <c r="AB107" s="7">
        <v>10594030</v>
      </c>
      <c r="AC107" s="7" t="s">
        <v>5</v>
      </c>
      <c r="AD107" s="7" t="s">
        <v>428</v>
      </c>
    </row>
    <row r="108" spans="1:30" s="7" customFormat="1" x14ac:dyDescent="0.3">
      <c r="A108" s="7">
        <v>107</v>
      </c>
      <c r="B108" s="7" t="s">
        <v>781</v>
      </c>
      <c r="C108" s="7">
        <v>107</v>
      </c>
      <c r="E108" s="19" t="s">
        <v>121</v>
      </c>
      <c r="F108" s="10">
        <v>0.58023127513006334</v>
      </c>
      <c r="G108" s="10">
        <v>2.9945116915639021E-5</v>
      </c>
      <c r="H108" s="10">
        <v>6.2493699318356813E-2</v>
      </c>
      <c r="I108" s="10">
        <v>6.6831160187721256E-2</v>
      </c>
      <c r="J108" s="10">
        <v>2.0416816519573331</v>
      </c>
      <c r="K108" s="10">
        <v>2.435447483323514</v>
      </c>
      <c r="L108" s="10">
        <v>0.2246670701541007</v>
      </c>
      <c r="M108" s="10">
        <v>1481.3373760320251</v>
      </c>
      <c r="N108" s="10">
        <v>0.21914965268224479</v>
      </c>
      <c r="O108" s="10">
        <v>2.773876592284069E-6</v>
      </c>
      <c r="P108" s="7">
        <v>777</v>
      </c>
      <c r="Q108" s="7">
        <f t="shared" si="6"/>
        <v>100</v>
      </c>
      <c r="S108" s="7">
        <v>10651777</v>
      </c>
      <c r="T108" s="7" t="s">
        <v>5</v>
      </c>
      <c r="U108" s="7" t="s">
        <v>521</v>
      </c>
      <c r="V108" s="7">
        <v>10656736</v>
      </c>
      <c r="W108" s="7" t="s">
        <v>5</v>
      </c>
      <c r="X108" s="7" t="s">
        <v>525</v>
      </c>
      <c r="Y108" s="7">
        <v>10660531</v>
      </c>
      <c r="Z108" s="7" t="s">
        <v>5</v>
      </c>
      <c r="AA108" s="7" t="s">
        <v>528</v>
      </c>
      <c r="AB108" s="7">
        <v>10665836</v>
      </c>
      <c r="AC108" s="7" t="s">
        <v>5</v>
      </c>
      <c r="AD108" s="7" t="s">
        <v>530</v>
      </c>
    </row>
    <row r="109" spans="1:30" s="7" customFormat="1" x14ac:dyDescent="0.3">
      <c r="A109" s="7">
        <v>108</v>
      </c>
      <c r="B109" s="7" t="s">
        <v>781</v>
      </c>
      <c r="C109" s="7">
        <v>108</v>
      </c>
      <c r="E109" s="19" t="s">
        <v>121</v>
      </c>
      <c r="F109" s="10">
        <v>0.28576020719483503</v>
      </c>
      <c r="G109" s="10">
        <v>1.1119164689765E-4</v>
      </c>
      <c r="H109" s="10">
        <v>8.3931307939812544E-3</v>
      </c>
      <c r="I109" s="10">
        <v>8.1741213258355858E-2</v>
      </c>
      <c r="J109" s="10">
        <v>1.9494622424244881</v>
      </c>
      <c r="K109" s="10">
        <v>3.8494123504497111</v>
      </c>
      <c r="L109" s="10">
        <v>0.29445121269673108</v>
      </c>
      <c r="M109" s="10">
        <v>889.46358477696776</v>
      </c>
      <c r="N109" s="10">
        <v>0.43010641112923631</v>
      </c>
      <c r="O109" s="10">
        <v>2.218141558254138E-6</v>
      </c>
      <c r="P109" s="7">
        <v>777</v>
      </c>
      <c r="Q109" s="7">
        <f t="shared" si="6"/>
        <v>100</v>
      </c>
      <c r="S109" s="7">
        <v>10564681</v>
      </c>
      <c r="T109" s="7" t="s">
        <v>5</v>
      </c>
      <c r="U109" s="7" t="s">
        <v>318</v>
      </c>
      <c r="V109" s="7">
        <v>10573947</v>
      </c>
      <c r="W109" s="7" t="s">
        <v>5</v>
      </c>
      <c r="X109" s="7" t="s">
        <v>358</v>
      </c>
      <c r="Y109" s="7">
        <v>10583104</v>
      </c>
      <c r="Z109" s="7" t="s">
        <v>5</v>
      </c>
      <c r="AA109" s="7" t="s">
        <v>396</v>
      </c>
      <c r="AB109" s="7">
        <v>10594687</v>
      </c>
      <c r="AC109" s="7" t="s">
        <v>5</v>
      </c>
      <c r="AD109" s="7" t="s">
        <v>429</v>
      </c>
    </row>
    <row r="110" spans="1:30" s="7" customFormat="1" x14ac:dyDescent="0.3">
      <c r="A110" s="7">
        <v>109</v>
      </c>
      <c r="B110" s="7" t="s">
        <v>781</v>
      </c>
      <c r="C110" s="7">
        <v>109</v>
      </c>
      <c r="E110" s="19" t="s">
        <v>121</v>
      </c>
      <c r="F110" s="10">
        <v>0.25041801882907749</v>
      </c>
      <c r="G110" s="10">
        <v>3.438419838922901E-5</v>
      </c>
      <c r="H110" s="10">
        <v>2.7338435152545571E-2</v>
      </c>
      <c r="I110" s="10">
        <v>6.4670457169413567E-2</v>
      </c>
      <c r="J110" s="10">
        <v>4.4643557909876108</v>
      </c>
      <c r="K110" s="10">
        <v>5.1543039586395034</v>
      </c>
      <c r="L110" s="10">
        <v>0.36001370372250668</v>
      </c>
      <c r="M110" s="10">
        <v>1621.985075622797</v>
      </c>
      <c r="N110" s="10">
        <v>0.69415811244398351</v>
      </c>
      <c r="O110" s="10">
        <v>2.652563935727813E-6</v>
      </c>
      <c r="P110" s="7">
        <v>777</v>
      </c>
      <c r="Q110" s="7">
        <f t="shared" si="6"/>
        <v>100</v>
      </c>
      <c r="S110" s="7">
        <v>10564772</v>
      </c>
      <c r="T110" s="7" t="s">
        <v>5</v>
      </c>
      <c r="U110" s="7" t="s">
        <v>317</v>
      </c>
      <c r="V110" s="7">
        <v>10573945</v>
      </c>
      <c r="W110" s="7" t="s">
        <v>5</v>
      </c>
      <c r="X110" s="7" t="s">
        <v>359</v>
      </c>
      <c r="Y110" s="7">
        <v>10582830</v>
      </c>
      <c r="Z110" s="7" t="s">
        <v>5</v>
      </c>
      <c r="AA110" s="7" t="s">
        <v>159</v>
      </c>
      <c r="AB110" s="7">
        <v>10594111</v>
      </c>
      <c r="AC110" s="7" t="s">
        <v>5</v>
      </c>
      <c r="AD110" s="7" t="s">
        <v>430</v>
      </c>
    </row>
    <row r="111" spans="1:30" s="7" customFormat="1" x14ac:dyDescent="0.3">
      <c r="A111" s="7">
        <v>110</v>
      </c>
      <c r="B111" s="7" t="s">
        <v>781</v>
      </c>
      <c r="C111" s="7">
        <v>110</v>
      </c>
      <c r="E111" s="19" t="s">
        <v>121</v>
      </c>
      <c r="F111" s="10">
        <v>0.20329749053344129</v>
      </c>
      <c r="G111" s="10">
        <v>9.0876159199267635E-5</v>
      </c>
      <c r="H111" s="10">
        <v>5.6523218943784009E-2</v>
      </c>
      <c r="I111" s="10">
        <v>6.1056709587573997E-2</v>
      </c>
      <c r="J111" s="10">
        <v>4.4236591616645464</v>
      </c>
      <c r="K111" s="10">
        <v>4.2282411158084869</v>
      </c>
      <c r="L111" s="10">
        <v>0.34494362706318499</v>
      </c>
      <c r="M111" s="10">
        <v>1433.672708272934</v>
      </c>
      <c r="N111" s="10">
        <v>0.42751055620610717</v>
      </c>
      <c r="O111" s="10">
        <v>1.5691367066930979E-6</v>
      </c>
      <c r="P111" s="7">
        <v>777</v>
      </c>
      <c r="Q111" s="7">
        <f t="shared" si="6"/>
        <v>100</v>
      </c>
      <c r="S111" s="7">
        <v>10564855</v>
      </c>
      <c r="T111" s="7" t="s">
        <v>5</v>
      </c>
      <c r="U111" s="7" t="s">
        <v>308</v>
      </c>
      <c r="V111" s="7">
        <v>10573856</v>
      </c>
      <c r="W111" s="7" t="s">
        <v>5</v>
      </c>
      <c r="X111" s="7" t="s">
        <v>360</v>
      </c>
      <c r="Y111" s="7">
        <v>10582450</v>
      </c>
      <c r="Z111" s="7" t="s">
        <v>5</v>
      </c>
      <c r="AA111" s="7" t="s">
        <v>397</v>
      </c>
      <c r="AB111" s="7">
        <v>10593882</v>
      </c>
      <c r="AC111" s="7" t="s">
        <v>5</v>
      </c>
      <c r="AD111" s="7" t="s">
        <v>431</v>
      </c>
    </row>
    <row r="112" spans="1:30" s="4" customFormat="1" x14ac:dyDescent="0.3">
      <c r="A112" s="4">
        <v>111</v>
      </c>
      <c r="B112" s="4" t="s">
        <v>781</v>
      </c>
      <c r="C112" s="4">
        <v>111</v>
      </c>
      <c r="E112" s="18" t="s">
        <v>121</v>
      </c>
      <c r="F112" s="8">
        <v>0.44725186135619882</v>
      </c>
      <c r="G112" s="8">
        <v>9.6079616791200009E-5</v>
      </c>
      <c r="H112" s="8">
        <v>6.7250047365669169E-2</v>
      </c>
      <c r="I112" s="8">
        <v>7.1894507892429835E-2</v>
      </c>
      <c r="J112" s="8">
        <v>1.438209349289536</v>
      </c>
      <c r="K112" s="8">
        <v>2.3698952016420658</v>
      </c>
      <c r="L112" s="8">
        <v>0.45896594775840638</v>
      </c>
      <c r="M112" s="8">
        <v>786.87720503658056</v>
      </c>
      <c r="N112" s="8">
        <v>0.99619536418467769</v>
      </c>
      <c r="O112" s="8">
        <v>2.142253106413409E-6</v>
      </c>
      <c r="P112" s="4">
        <v>738</v>
      </c>
      <c r="Q112" s="4">
        <f t="shared" si="6"/>
        <v>61</v>
      </c>
      <c r="R112" s="4" t="s">
        <v>6</v>
      </c>
      <c r="S112" s="4">
        <v>10564937</v>
      </c>
      <c r="T112" s="4" t="s">
        <v>5</v>
      </c>
      <c r="U112" s="4" t="s">
        <v>314</v>
      </c>
      <c r="V112" s="4">
        <v>10573747</v>
      </c>
      <c r="W112" s="4" t="s">
        <v>5</v>
      </c>
      <c r="X112" s="4" t="s">
        <v>361</v>
      </c>
      <c r="Y112" s="4">
        <v>10581629</v>
      </c>
      <c r="Z112" s="4" t="s">
        <v>4</v>
      </c>
      <c r="AA112" s="4" t="s">
        <v>398</v>
      </c>
      <c r="AB112" s="4" t="s">
        <v>29</v>
      </c>
      <c r="AC112" s="4" t="s">
        <v>29</v>
      </c>
      <c r="AD112" s="4" t="s">
        <v>29</v>
      </c>
    </row>
    <row r="113" spans="1:30" s="4" customFormat="1" x14ac:dyDescent="0.3">
      <c r="A113" s="4">
        <v>112</v>
      </c>
      <c r="B113" s="4" t="s">
        <v>781</v>
      </c>
      <c r="C113" s="4">
        <v>112</v>
      </c>
      <c r="E113" s="18" t="s">
        <v>121</v>
      </c>
      <c r="F113" s="8">
        <v>0.53455248307436709</v>
      </c>
      <c r="G113" s="8">
        <v>9.6231576817239407E-5</v>
      </c>
      <c r="H113" s="8">
        <v>0.15210632306877531</v>
      </c>
      <c r="I113" s="8">
        <v>5.4535355027765027E-2</v>
      </c>
      <c r="J113" s="8">
        <v>3.91096826735884</v>
      </c>
      <c r="K113" s="8">
        <v>7.1048150365240872</v>
      </c>
      <c r="L113" s="8">
        <v>0.4245551060885191</v>
      </c>
      <c r="M113" s="8">
        <v>1463.1424907594919</v>
      </c>
      <c r="N113" s="8">
        <v>0.23115506879985331</v>
      </c>
      <c r="O113" s="8">
        <v>9.8996287535410377E-7</v>
      </c>
      <c r="P113" s="4">
        <v>705</v>
      </c>
      <c r="Q113" s="4">
        <f t="shared" si="6"/>
        <v>28</v>
      </c>
      <c r="R113" s="4" t="s">
        <v>93</v>
      </c>
      <c r="S113" s="7">
        <v>10565018</v>
      </c>
      <c r="T113" s="7" t="s">
        <v>5</v>
      </c>
      <c r="U113" s="7" t="s">
        <v>315</v>
      </c>
      <c r="V113" s="4">
        <v>10573845</v>
      </c>
      <c r="W113" s="4" t="s">
        <v>4</v>
      </c>
      <c r="X113" s="4" t="s">
        <v>363</v>
      </c>
      <c r="Y113" s="4" t="s">
        <v>29</v>
      </c>
      <c r="Z113" s="4" t="s">
        <v>29</v>
      </c>
      <c r="AA113" s="4" t="s">
        <v>29</v>
      </c>
      <c r="AB113" s="4" t="s">
        <v>29</v>
      </c>
      <c r="AC113" s="4" t="s">
        <v>29</v>
      </c>
      <c r="AD113" s="4" t="s">
        <v>29</v>
      </c>
    </row>
    <row r="114" spans="1:30" s="7" customFormat="1" x14ac:dyDescent="0.3">
      <c r="A114" s="7">
        <v>113</v>
      </c>
      <c r="B114" s="7" t="s">
        <v>781</v>
      </c>
      <c r="C114" s="7">
        <v>113</v>
      </c>
      <c r="E114" s="19" t="s">
        <v>121</v>
      </c>
      <c r="F114" s="10">
        <v>0.3838875617831945</v>
      </c>
      <c r="G114" s="10">
        <v>9.4823650088616765E-5</v>
      </c>
      <c r="H114" s="10">
        <v>0.118732403658703</v>
      </c>
      <c r="I114" s="10">
        <v>9.539277644827962E-2</v>
      </c>
      <c r="J114" s="10">
        <v>4.7956315213814378</v>
      </c>
      <c r="K114" s="10">
        <v>4.6514398083090782</v>
      </c>
      <c r="L114" s="10">
        <v>0.1113057512789965</v>
      </c>
      <c r="M114" s="10">
        <v>1253.17669250071</v>
      </c>
      <c r="N114" s="10">
        <v>0.49152728058397771</v>
      </c>
      <c r="O114" s="10">
        <v>1.2998149478575211E-6</v>
      </c>
      <c r="P114" s="7">
        <v>777</v>
      </c>
      <c r="Q114" s="7">
        <f t="shared" si="6"/>
        <v>100</v>
      </c>
      <c r="S114" s="7">
        <v>10565099</v>
      </c>
      <c r="T114" s="7" t="s">
        <v>5</v>
      </c>
      <c r="U114" s="7" t="s">
        <v>321</v>
      </c>
      <c r="V114" s="7">
        <v>10573992</v>
      </c>
      <c r="W114" s="7" t="s">
        <v>5</v>
      </c>
      <c r="X114" s="7" t="s">
        <v>362</v>
      </c>
      <c r="Y114" s="7">
        <v>10583063</v>
      </c>
      <c r="Z114" s="7" t="s">
        <v>5</v>
      </c>
      <c r="AA114" s="7" t="s">
        <v>399</v>
      </c>
      <c r="AB114" s="7">
        <v>10594282</v>
      </c>
      <c r="AC114" s="7" t="s">
        <v>5</v>
      </c>
      <c r="AD114" s="7" t="s">
        <v>432</v>
      </c>
    </row>
    <row r="115" spans="1:30" s="7" customFormat="1" x14ac:dyDescent="0.3">
      <c r="A115" s="4">
        <v>114</v>
      </c>
      <c r="B115" s="4" t="s">
        <v>781</v>
      </c>
      <c r="C115" s="4">
        <v>114</v>
      </c>
      <c r="D115" s="4"/>
      <c r="E115" s="18" t="s">
        <v>121</v>
      </c>
      <c r="F115" s="8">
        <v>0.43091474696993831</v>
      </c>
      <c r="G115" s="8">
        <v>4.0774034138975778E-5</v>
      </c>
      <c r="H115" s="8">
        <v>0.1314971625623293</v>
      </c>
      <c r="I115" s="8">
        <v>6.7498821597546346E-2</v>
      </c>
      <c r="J115" s="8">
        <v>1.88637612387538</v>
      </c>
      <c r="K115" s="8">
        <v>5.0834388369694352</v>
      </c>
      <c r="L115" s="8">
        <v>0.1116210301406682</v>
      </c>
      <c r="M115" s="8">
        <v>1131.6489147953689</v>
      </c>
      <c r="N115" s="8">
        <v>0.33860489446669823</v>
      </c>
      <c r="O115" s="8">
        <v>2.7090216382639479E-6</v>
      </c>
      <c r="P115" s="4">
        <v>744</v>
      </c>
      <c r="Q115" s="4">
        <f t="shared" si="6"/>
        <v>67</v>
      </c>
      <c r="R115" s="4" t="s">
        <v>519</v>
      </c>
      <c r="S115" s="7">
        <v>10651817</v>
      </c>
      <c r="T115" s="7" t="s">
        <v>5</v>
      </c>
      <c r="U115" s="7" t="s">
        <v>522</v>
      </c>
      <c r="V115" s="7">
        <v>10656812</v>
      </c>
      <c r="W115" s="7" t="s">
        <v>5</v>
      </c>
      <c r="X115" s="7" t="s">
        <v>526</v>
      </c>
      <c r="Y115" s="4">
        <v>10660698</v>
      </c>
      <c r="Z115" s="4" t="s">
        <v>4</v>
      </c>
      <c r="AA115" s="4" t="s">
        <v>527</v>
      </c>
      <c r="AB115" s="4" t="s">
        <v>29</v>
      </c>
      <c r="AC115" s="4" t="s">
        <v>29</v>
      </c>
      <c r="AD115" s="4" t="s">
        <v>29</v>
      </c>
    </row>
    <row r="116" spans="1:30" s="7" customFormat="1" x14ac:dyDescent="0.3">
      <c r="A116" s="7">
        <v>115</v>
      </c>
      <c r="B116" s="7" t="s">
        <v>781</v>
      </c>
      <c r="C116" s="7">
        <v>115</v>
      </c>
      <c r="E116" s="19" t="s">
        <v>121</v>
      </c>
      <c r="F116" s="10">
        <v>0.2133700358681381</v>
      </c>
      <c r="G116" s="10">
        <v>4.0967307826310858E-5</v>
      </c>
      <c r="H116" s="10">
        <v>0.1370145355720073</v>
      </c>
      <c r="I116" s="10">
        <v>6.4656918924301865E-2</v>
      </c>
      <c r="J116" s="10">
        <v>3.2158760270103812</v>
      </c>
      <c r="K116" s="10">
        <v>2.4654489690437909</v>
      </c>
      <c r="L116" s="10">
        <v>0.184867419116199</v>
      </c>
      <c r="M116" s="10">
        <v>1704.5585724525149</v>
      </c>
      <c r="N116" s="10">
        <v>0.52758802436292174</v>
      </c>
      <c r="O116" s="10">
        <v>8.4199981787241992E-7</v>
      </c>
      <c r="P116" s="7">
        <v>777</v>
      </c>
      <c r="Q116" s="7">
        <f t="shared" si="6"/>
        <v>100</v>
      </c>
      <c r="S116" s="7">
        <v>10565254</v>
      </c>
      <c r="T116" s="7" t="s">
        <v>5</v>
      </c>
      <c r="U116" s="7" t="s">
        <v>322</v>
      </c>
      <c r="V116" s="7">
        <v>10574501</v>
      </c>
      <c r="W116" s="7" t="s">
        <v>5</v>
      </c>
      <c r="X116" s="7" t="s">
        <v>364</v>
      </c>
      <c r="Y116" s="7">
        <v>10584480</v>
      </c>
      <c r="Z116" s="7" t="s">
        <v>5</v>
      </c>
      <c r="AA116" s="7" t="s">
        <v>400</v>
      </c>
      <c r="AB116" s="7">
        <v>10594955</v>
      </c>
      <c r="AC116" s="7" t="s">
        <v>5</v>
      </c>
      <c r="AD116" s="7" t="s">
        <v>433</v>
      </c>
    </row>
    <row r="117" spans="1:30" s="5" customFormat="1" x14ac:dyDescent="0.3">
      <c r="A117" s="5">
        <v>116</v>
      </c>
      <c r="B117" s="5" t="s">
        <v>781</v>
      </c>
      <c r="C117" s="5">
        <v>116</v>
      </c>
      <c r="E117" s="20" t="s">
        <v>121</v>
      </c>
      <c r="F117" s="6">
        <v>0.59577629342675209</v>
      </c>
      <c r="G117" s="6">
        <v>5.4919663440378962E-5</v>
      </c>
      <c r="H117" s="6">
        <v>3.966858307751827E-2</v>
      </c>
      <c r="I117" s="6">
        <v>8.2186712380498655E-2</v>
      </c>
      <c r="J117" s="6">
        <v>4.1704019028693438</v>
      </c>
      <c r="K117" s="6">
        <v>7.3307268260978162</v>
      </c>
      <c r="L117" s="6">
        <v>0.44184243464842438</v>
      </c>
      <c r="M117" s="6">
        <v>1161.204498074949</v>
      </c>
      <c r="N117" s="6">
        <v>0.21529329866170879</v>
      </c>
      <c r="O117" s="6">
        <v>2.7851828839629891E-6</v>
      </c>
      <c r="P117" s="5">
        <v>769</v>
      </c>
      <c r="Q117" s="5">
        <f t="shared" si="6"/>
        <v>92</v>
      </c>
      <c r="R117" s="5" t="s">
        <v>6</v>
      </c>
      <c r="S117" s="7">
        <v>10565334</v>
      </c>
      <c r="T117" s="7" t="s">
        <v>5</v>
      </c>
      <c r="U117" s="7" t="s">
        <v>327</v>
      </c>
      <c r="V117" s="7">
        <v>10574594</v>
      </c>
      <c r="W117" s="7" t="s">
        <v>5</v>
      </c>
      <c r="X117" s="7" t="s">
        <v>365</v>
      </c>
      <c r="Y117" s="7">
        <v>10585211</v>
      </c>
      <c r="Z117" s="7" t="s">
        <v>5</v>
      </c>
      <c r="AA117" s="7" t="s">
        <v>403</v>
      </c>
      <c r="AB117" s="4">
        <v>10595473</v>
      </c>
      <c r="AC117" s="4" t="s">
        <v>4</v>
      </c>
      <c r="AD117" s="4" t="s">
        <v>434</v>
      </c>
    </row>
    <row r="118" spans="1:30" s="7" customFormat="1" x14ac:dyDescent="0.3">
      <c r="A118" s="7">
        <v>117</v>
      </c>
      <c r="B118" s="7" t="s">
        <v>781</v>
      </c>
      <c r="C118" s="7">
        <v>117</v>
      </c>
      <c r="E118" s="19" t="s">
        <v>121</v>
      </c>
      <c r="F118" s="10">
        <v>0.46213553557172421</v>
      </c>
      <c r="G118" s="10">
        <v>4.5580754825055129E-5</v>
      </c>
      <c r="H118" s="10">
        <v>1.697060921089724E-3</v>
      </c>
      <c r="I118" s="10">
        <v>6.9508429337292912E-2</v>
      </c>
      <c r="J118" s="10">
        <v>1.346850667148829</v>
      </c>
      <c r="K118" s="10">
        <v>2.0668999198824172</v>
      </c>
      <c r="L118" s="10">
        <v>0.17834007777273661</v>
      </c>
      <c r="M118" s="10">
        <v>1169.3786230869589</v>
      </c>
      <c r="N118" s="10">
        <v>0.29294976126402622</v>
      </c>
      <c r="O118" s="10">
        <v>1.8272036219481379E-6</v>
      </c>
      <c r="P118" s="7">
        <v>777</v>
      </c>
      <c r="Q118" s="7">
        <f t="shared" si="6"/>
        <v>100</v>
      </c>
      <c r="S118" s="7">
        <v>10565439</v>
      </c>
      <c r="T118" s="7" t="s">
        <v>5</v>
      </c>
      <c r="U118" s="7" t="s">
        <v>325</v>
      </c>
      <c r="V118" s="7">
        <v>10574555</v>
      </c>
      <c r="W118" s="7" t="s">
        <v>5</v>
      </c>
      <c r="X118" s="7" t="s">
        <v>366</v>
      </c>
      <c r="Y118" s="7">
        <v>10584998</v>
      </c>
      <c r="Z118" s="7" t="s">
        <v>5</v>
      </c>
      <c r="AA118" s="7" t="s">
        <v>404</v>
      </c>
      <c r="AB118" s="7">
        <v>10595274</v>
      </c>
      <c r="AC118" s="7" t="s">
        <v>5</v>
      </c>
      <c r="AD118" s="7" t="s">
        <v>435</v>
      </c>
    </row>
    <row r="119" spans="1:30" s="7" customFormat="1" x14ac:dyDescent="0.3">
      <c r="A119" s="7">
        <v>118</v>
      </c>
      <c r="B119" s="7" t="s">
        <v>781</v>
      </c>
      <c r="C119" s="7">
        <v>118</v>
      </c>
      <c r="E119" s="19" t="s">
        <v>121</v>
      </c>
      <c r="F119" s="10">
        <v>0.28637857623398311</v>
      </c>
      <c r="G119" s="10">
        <v>4.5998808298038672E-5</v>
      </c>
      <c r="H119" s="10">
        <v>9.9592935091955589E-2</v>
      </c>
      <c r="I119" s="10">
        <v>8.1551682539284229E-2</v>
      </c>
      <c r="J119" s="10">
        <v>1.8680146057158711</v>
      </c>
      <c r="K119" s="10">
        <v>5.179799887817353</v>
      </c>
      <c r="L119" s="10">
        <v>0.41992269707843671</v>
      </c>
      <c r="M119" s="10">
        <v>1078.00502339378</v>
      </c>
      <c r="N119" s="10">
        <v>0.78623062241822494</v>
      </c>
      <c r="O119" s="10">
        <v>1.1102557384176181E-6</v>
      </c>
      <c r="P119" s="7">
        <v>777</v>
      </c>
      <c r="Q119" s="7">
        <f t="shared" si="6"/>
        <v>100</v>
      </c>
      <c r="S119" s="7">
        <v>10565508</v>
      </c>
      <c r="T119" s="7" t="s">
        <v>5</v>
      </c>
      <c r="U119" s="7" t="s">
        <v>326</v>
      </c>
      <c r="V119" s="7">
        <v>10574591</v>
      </c>
      <c r="W119" s="7" t="s">
        <v>5</v>
      </c>
      <c r="X119" s="7" t="s">
        <v>367</v>
      </c>
      <c r="Y119" s="7">
        <v>10585124</v>
      </c>
      <c r="Z119" s="7" t="s">
        <v>5</v>
      </c>
      <c r="AA119" s="7" t="s">
        <v>405</v>
      </c>
      <c r="AB119" s="7">
        <v>10595436</v>
      </c>
      <c r="AC119" s="7" t="s">
        <v>5</v>
      </c>
      <c r="AD119" s="7" t="s">
        <v>436</v>
      </c>
    </row>
    <row r="120" spans="1:30" s="4" customFormat="1" x14ac:dyDescent="0.3">
      <c r="A120" s="4">
        <v>119</v>
      </c>
      <c r="B120" s="4" t="s">
        <v>781</v>
      </c>
      <c r="C120" s="4">
        <v>119</v>
      </c>
      <c r="E120" s="18" t="s">
        <v>121</v>
      </c>
      <c r="F120" s="8">
        <v>0.21629875516518951</v>
      </c>
      <c r="G120" s="8">
        <v>1.036490386417951E-4</v>
      </c>
      <c r="H120" s="8">
        <v>0.14251870728968641</v>
      </c>
      <c r="I120" s="8">
        <v>6.9270556811243292E-2</v>
      </c>
      <c r="J120" s="8">
        <v>1.020042857155204</v>
      </c>
      <c r="K120" s="8">
        <v>7.4237480112351477</v>
      </c>
      <c r="L120" s="8">
        <v>0.45616719815880058</v>
      </c>
      <c r="M120" s="8">
        <v>1014.948422927409</v>
      </c>
      <c r="N120" s="8">
        <v>0.7027484182268382</v>
      </c>
      <c r="O120" s="8">
        <v>2.9577987672528251E-6</v>
      </c>
      <c r="P120" s="4">
        <v>686</v>
      </c>
      <c r="Q120" s="4">
        <f t="shared" si="6"/>
        <v>9</v>
      </c>
      <c r="R120" s="4" t="s">
        <v>6</v>
      </c>
      <c r="S120" s="4">
        <v>10565508</v>
      </c>
      <c r="T120" s="4" t="s">
        <v>4</v>
      </c>
      <c r="U120" s="4" t="s">
        <v>305</v>
      </c>
      <c r="V120" s="4" t="s">
        <v>29</v>
      </c>
      <c r="W120" s="4" t="s">
        <v>29</v>
      </c>
      <c r="X120" s="4" t="s">
        <v>29</v>
      </c>
      <c r="Y120" s="4" t="s">
        <v>29</v>
      </c>
      <c r="Z120" s="4" t="s">
        <v>29</v>
      </c>
      <c r="AA120" s="4" t="s">
        <v>29</v>
      </c>
      <c r="AB120" s="4" t="s">
        <v>29</v>
      </c>
      <c r="AC120" s="4" t="s">
        <v>29</v>
      </c>
      <c r="AD120" s="4" t="s">
        <v>29</v>
      </c>
    </row>
    <row r="121" spans="1:30" s="7" customFormat="1" x14ac:dyDescent="0.3">
      <c r="A121" s="7">
        <v>120</v>
      </c>
      <c r="B121" s="7" t="s">
        <v>781</v>
      </c>
      <c r="C121" s="7">
        <v>120</v>
      </c>
      <c r="E121" s="19" t="s">
        <v>121</v>
      </c>
      <c r="F121" s="10">
        <v>0.22460727449506521</v>
      </c>
      <c r="G121" s="10">
        <v>5.7148812514091838E-6</v>
      </c>
      <c r="H121" s="10">
        <v>2.5555424706311891E-2</v>
      </c>
      <c r="I121" s="10">
        <v>7.5474297385662789E-2</v>
      </c>
      <c r="J121" s="10">
        <v>2.1894684601575141</v>
      </c>
      <c r="K121" s="10">
        <v>5.8361034914851189</v>
      </c>
      <c r="L121" s="10">
        <v>0.41799142500385639</v>
      </c>
      <c r="M121" s="10">
        <v>1136.5014555864041</v>
      </c>
      <c r="N121" s="10">
        <v>0.27367314565926792</v>
      </c>
      <c r="O121" s="10">
        <v>1.7838496343465519E-6</v>
      </c>
      <c r="P121" s="7">
        <v>777</v>
      </c>
      <c r="Q121" s="7">
        <f t="shared" si="6"/>
        <v>100</v>
      </c>
      <c r="S121" s="7">
        <v>10565644</v>
      </c>
      <c r="T121" s="7" t="s">
        <v>5</v>
      </c>
      <c r="U121" s="7" t="s">
        <v>330</v>
      </c>
      <c r="V121" s="7">
        <v>10574702</v>
      </c>
      <c r="W121" s="7" t="s">
        <v>5</v>
      </c>
      <c r="X121" s="7" t="s">
        <v>368</v>
      </c>
      <c r="Y121" s="7">
        <v>10585533</v>
      </c>
      <c r="Z121" s="7" t="s">
        <v>5</v>
      </c>
      <c r="AA121" s="7" t="s">
        <v>407</v>
      </c>
      <c r="AB121" s="7">
        <v>10595528</v>
      </c>
      <c r="AC121" s="7" t="s">
        <v>5</v>
      </c>
      <c r="AD121" s="7" t="s">
        <v>437</v>
      </c>
    </row>
    <row r="122" spans="1:30" s="7" customFormat="1" x14ac:dyDescent="0.3">
      <c r="A122" s="7">
        <v>121</v>
      </c>
      <c r="B122" s="7" t="s">
        <v>781</v>
      </c>
      <c r="C122" s="7">
        <v>121</v>
      </c>
      <c r="E122" s="19" t="s">
        <v>121</v>
      </c>
      <c r="F122" s="10">
        <v>0.46924982974305751</v>
      </c>
      <c r="G122" s="10">
        <v>2.5026042185576871E-5</v>
      </c>
      <c r="H122" s="10">
        <v>3.1772139222640543E-2</v>
      </c>
      <c r="I122" s="10">
        <v>8.1327118854969738E-2</v>
      </c>
      <c r="J122" s="10">
        <v>4.5481492001563311</v>
      </c>
      <c r="K122" s="10">
        <v>4.0221421867609024</v>
      </c>
      <c r="L122" s="10">
        <v>0.41484239632263792</v>
      </c>
      <c r="M122" s="10">
        <v>1415.619832836092</v>
      </c>
      <c r="N122" s="10">
        <v>0.97473909892141819</v>
      </c>
      <c r="O122" s="10">
        <v>2.666914899018593E-6</v>
      </c>
      <c r="P122" s="7">
        <v>777</v>
      </c>
      <c r="Q122" s="7">
        <f t="shared" si="6"/>
        <v>100</v>
      </c>
      <c r="S122" s="7">
        <v>10565706</v>
      </c>
      <c r="T122" s="7" t="s">
        <v>5</v>
      </c>
      <c r="U122" s="7" t="s">
        <v>329</v>
      </c>
      <c r="V122" s="7">
        <v>10574689</v>
      </c>
      <c r="W122" s="7" t="s">
        <v>5</v>
      </c>
      <c r="X122" s="7" t="s">
        <v>369</v>
      </c>
      <c r="Y122" s="7">
        <v>10585431</v>
      </c>
      <c r="Z122" s="7" t="s">
        <v>5</v>
      </c>
      <c r="AA122" s="7" t="s">
        <v>408</v>
      </c>
      <c r="AB122" s="7">
        <v>10595544</v>
      </c>
      <c r="AC122" s="7" t="s">
        <v>5</v>
      </c>
      <c r="AD122" s="7" t="s">
        <v>335</v>
      </c>
    </row>
    <row r="123" spans="1:30" s="7" customFormat="1" x14ac:dyDescent="0.3">
      <c r="A123" s="7">
        <v>122</v>
      </c>
      <c r="B123" s="7" t="s">
        <v>781</v>
      </c>
      <c r="C123" s="7">
        <v>122</v>
      </c>
      <c r="E123" s="19" t="s">
        <v>121</v>
      </c>
      <c r="F123" s="10">
        <v>0.36595138488337398</v>
      </c>
      <c r="G123" s="10">
        <v>8.3326028924787649E-5</v>
      </c>
      <c r="H123" s="10">
        <v>0.1181022717055865</v>
      </c>
      <c r="I123" s="10">
        <v>4.2256221547722822E-2</v>
      </c>
      <c r="J123" s="10">
        <v>1.992009581066668</v>
      </c>
      <c r="K123" s="10">
        <v>6.0624642968177804</v>
      </c>
      <c r="L123" s="10">
        <v>0.36960799321532262</v>
      </c>
      <c r="M123" s="10">
        <v>1137.0407547801731</v>
      </c>
      <c r="N123" s="10">
        <v>0.46979488171637063</v>
      </c>
      <c r="O123" s="10">
        <v>8.4097702873405069E-7</v>
      </c>
      <c r="P123" s="7">
        <v>777</v>
      </c>
      <c r="Q123" s="7">
        <f t="shared" si="6"/>
        <v>100</v>
      </c>
      <c r="S123" s="7">
        <v>10565764</v>
      </c>
      <c r="T123" s="7" t="s">
        <v>5</v>
      </c>
      <c r="U123" s="7" t="s">
        <v>331</v>
      </c>
      <c r="V123" s="7">
        <v>10574758</v>
      </c>
      <c r="W123" s="7" t="s">
        <v>5</v>
      </c>
      <c r="X123" s="7" t="s">
        <v>370</v>
      </c>
      <c r="Y123" s="7">
        <v>10585861</v>
      </c>
      <c r="Z123" s="7" t="s">
        <v>5</v>
      </c>
      <c r="AA123" s="7" t="s">
        <v>409</v>
      </c>
      <c r="AB123" s="7">
        <v>10595633</v>
      </c>
      <c r="AC123" s="7" t="s">
        <v>5</v>
      </c>
      <c r="AD123" s="7" t="s">
        <v>438</v>
      </c>
    </row>
    <row r="124" spans="1:30" s="5" customFormat="1" x14ac:dyDescent="0.3">
      <c r="A124" s="5">
        <v>123</v>
      </c>
      <c r="B124" s="5" t="s">
        <v>781</v>
      </c>
      <c r="C124" s="5">
        <v>123</v>
      </c>
      <c r="E124" s="20" t="s">
        <v>121</v>
      </c>
      <c r="F124" s="6">
        <v>0.41581479655578729</v>
      </c>
      <c r="G124" s="6">
        <v>8.602847967242683E-5</v>
      </c>
      <c r="H124" s="6">
        <v>0.1066451012339443</v>
      </c>
      <c r="I124" s="6">
        <v>8.8460265640169386E-2</v>
      </c>
      <c r="J124" s="6">
        <v>1.54063553083688</v>
      </c>
      <c r="K124" s="6">
        <v>2.5133419372141361</v>
      </c>
      <c r="L124" s="6">
        <v>0.32683588452637202</v>
      </c>
      <c r="M124" s="6">
        <v>1771.0768913850191</v>
      </c>
      <c r="N124" s="6">
        <v>0.88515058550983672</v>
      </c>
      <c r="O124" s="6">
        <v>2.001207952713594E-6</v>
      </c>
      <c r="P124" s="5">
        <v>761</v>
      </c>
      <c r="Q124" s="5">
        <f t="shared" si="6"/>
        <v>84</v>
      </c>
      <c r="R124" s="5" t="s">
        <v>6</v>
      </c>
      <c r="S124" s="7">
        <v>10565865</v>
      </c>
      <c r="T124" s="7" t="s">
        <v>5</v>
      </c>
      <c r="U124" s="7" t="s">
        <v>328</v>
      </c>
      <c r="V124" s="7">
        <v>10574666</v>
      </c>
      <c r="W124" s="7" t="s">
        <v>5</v>
      </c>
      <c r="X124" s="7" t="s">
        <v>372</v>
      </c>
      <c r="Y124" s="7">
        <v>10584883</v>
      </c>
      <c r="Z124" s="7" t="s">
        <v>5</v>
      </c>
      <c r="AA124" s="7" t="s">
        <v>402</v>
      </c>
      <c r="AB124" s="4">
        <v>10595101</v>
      </c>
      <c r="AC124" s="4" t="s">
        <v>4</v>
      </c>
      <c r="AD124" s="4" t="s">
        <v>439</v>
      </c>
    </row>
    <row r="125" spans="1:30" s="7" customFormat="1" x14ac:dyDescent="0.3">
      <c r="A125" s="7">
        <v>124</v>
      </c>
      <c r="B125" s="7" t="s">
        <v>781</v>
      </c>
      <c r="C125" s="7">
        <v>124</v>
      </c>
      <c r="E125" s="19" t="s">
        <v>121</v>
      </c>
      <c r="F125" s="10">
        <v>0.39403088521212343</v>
      </c>
      <c r="G125" s="10">
        <v>4.0513053770250063E-5</v>
      </c>
      <c r="H125" s="10">
        <v>0.13438729693451901</v>
      </c>
      <c r="I125" s="10">
        <v>2.7615368124097591E-2</v>
      </c>
      <c r="J125" s="10">
        <v>1.9453489491716029</v>
      </c>
      <c r="K125" s="10">
        <v>5.2820135159417987</v>
      </c>
      <c r="L125" s="10">
        <v>0.46241302732378242</v>
      </c>
      <c r="M125" s="10">
        <v>1359.4743361696601</v>
      </c>
      <c r="N125" s="10">
        <v>0.35068688374012708</v>
      </c>
      <c r="O125" s="10">
        <v>2.5135374375153331E-6</v>
      </c>
      <c r="P125" s="7">
        <v>777</v>
      </c>
      <c r="Q125" s="7">
        <f t="shared" si="6"/>
        <v>100</v>
      </c>
      <c r="S125" s="7">
        <v>10565940</v>
      </c>
      <c r="T125" s="7" t="s">
        <v>5</v>
      </c>
      <c r="U125" s="7" t="s">
        <v>324</v>
      </c>
      <c r="V125" s="7">
        <v>10574551</v>
      </c>
      <c r="W125" s="7" t="s">
        <v>5</v>
      </c>
      <c r="X125" s="7" t="s">
        <v>373</v>
      </c>
      <c r="Y125" s="7">
        <v>10584114</v>
      </c>
      <c r="Z125" s="7" t="s">
        <v>5</v>
      </c>
      <c r="AA125" s="7" t="s">
        <v>401</v>
      </c>
      <c r="AB125" s="7">
        <v>10594298</v>
      </c>
      <c r="AC125" s="7" t="s">
        <v>5</v>
      </c>
      <c r="AD125" s="7" t="s">
        <v>440</v>
      </c>
    </row>
    <row r="126" spans="1:30" s="4" customFormat="1" x14ac:dyDescent="0.3">
      <c r="A126" s="4">
        <v>125</v>
      </c>
      <c r="B126" s="4" t="s">
        <v>781</v>
      </c>
      <c r="C126" s="4">
        <v>125</v>
      </c>
      <c r="E126" s="18" t="s">
        <v>121</v>
      </c>
      <c r="F126" s="8">
        <v>0.25957791274413472</v>
      </c>
      <c r="G126" s="8">
        <v>7.2389346576898366E-5</v>
      </c>
      <c r="H126" s="8">
        <v>0.13383940821238791</v>
      </c>
      <c r="I126" s="8">
        <v>5.494275847449899E-2</v>
      </c>
      <c r="J126" s="8">
        <v>2.2642441727221012</v>
      </c>
      <c r="K126" s="8">
        <v>2.052178016398102</v>
      </c>
      <c r="L126" s="8">
        <v>0.26885031983256341</v>
      </c>
      <c r="M126" s="8">
        <v>708.18010317161679</v>
      </c>
      <c r="N126" s="8">
        <v>0.41352641098201282</v>
      </c>
      <c r="O126" s="8">
        <v>2.0172412543091919E-6</v>
      </c>
      <c r="P126" s="4">
        <v>706</v>
      </c>
      <c r="Q126" s="4">
        <f t="shared" si="6"/>
        <v>29</v>
      </c>
      <c r="R126" s="4" t="s">
        <v>6</v>
      </c>
      <c r="S126" s="7">
        <v>10566091</v>
      </c>
      <c r="T126" s="7" t="s">
        <v>5</v>
      </c>
      <c r="U126" s="7" t="s">
        <v>323</v>
      </c>
      <c r="V126" s="4">
        <v>10574502</v>
      </c>
      <c r="W126" s="4" t="s">
        <v>4</v>
      </c>
      <c r="X126" s="4" t="s">
        <v>374</v>
      </c>
      <c r="Y126" s="4" t="s">
        <v>29</v>
      </c>
      <c r="Z126" s="4" t="s">
        <v>29</v>
      </c>
      <c r="AA126" s="4" t="s">
        <v>29</v>
      </c>
      <c r="AB126" s="4" t="s">
        <v>29</v>
      </c>
      <c r="AC126" s="4" t="s">
        <v>29</v>
      </c>
      <c r="AD126" s="4" t="s">
        <v>29</v>
      </c>
    </row>
    <row r="127" spans="1:30" s="4" customFormat="1" x14ac:dyDescent="0.3">
      <c r="A127" s="4">
        <v>126</v>
      </c>
      <c r="B127" s="4" t="s">
        <v>781</v>
      </c>
      <c r="C127" s="4">
        <v>126</v>
      </c>
      <c r="E127" s="4" t="s">
        <v>121</v>
      </c>
      <c r="F127" s="8">
        <v>0.32615054994821552</v>
      </c>
      <c r="G127" s="8">
        <v>2.7027786632928179E-5</v>
      </c>
      <c r="H127" s="8">
        <v>0.1479640187312849</v>
      </c>
      <c r="I127" s="8">
        <v>5.6399559471756219E-2</v>
      </c>
      <c r="J127" s="8">
        <v>1.0893032532185321</v>
      </c>
      <c r="K127" s="8">
        <v>3.6046528429724281</v>
      </c>
      <c r="L127" s="8">
        <v>0.16599871134385469</v>
      </c>
      <c r="M127" s="8">
        <v>1167.0190025120969</v>
      </c>
      <c r="N127" s="8">
        <v>0.37681383490562442</v>
      </c>
      <c r="O127" s="8">
        <v>2.8522773872595279E-6</v>
      </c>
      <c r="P127" s="4">
        <v>686</v>
      </c>
      <c r="Q127" s="4">
        <f t="shared" si="6"/>
        <v>9</v>
      </c>
      <c r="R127" s="4" t="s">
        <v>6</v>
      </c>
      <c r="S127" s="4">
        <v>10595614</v>
      </c>
      <c r="T127" s="4" t="s">
        <v>4</v>
      </c>
      <c r="U127" s="4" t="s">
        <v>414</v>
      </c>
      <c r="V127" s="4" t="s">
        <v>29</v>
      </c>
      <c r="W127" s="4" t="s">
        <v>29</v>
      </c>
      <c r="X127" s="4" t="s">
        <v>29</v>
      </c>
      <c r="Y127" s="4" t="s">
        <v>29</v>
      </c>
      <c r="Z127" s="4" t="s">
        <v>29</v>
      </c>
      <c r="AA127" s="4" t="s">
        <v>29</v>
      </c>
      <c r="AB127" s="4" t="s">
        <v>29</v>
      </c>
      <c r="AC127" s="4" t="s">
        <v>29</v>
      </c>
      <c r="AD127" s="4" t="s">
        <v>29</v>
      </c>
    </row>
    <row r="128" spans="1:30" s="5" customFormat="1" x14ac:dyDescent="0.3">
      <c r="A128" s="5">
        <v>127</v>
      </c>
      <c r="B128" s="5" t="s">
        <v>781</v>
      </c>
      <c r="C128" s="5">
        <v>127</v>
      </c>
      <c r="E128" s="5" t="s">
        <v>121</v>
      </c>
      <c r="F128" s="6">
        <v>0.33084747055545449</v>
      </c>
      <c r="G128" s="6">
        <v>1.029792574958251E-4</v>
      </c>
      <c r="H128" s="6">
        <v>0.1068996294123121</v>
      </c>
      <c r="I128" s="6">
        <v>9.4713549651205542E-2</v>
      </c>
      <c r="J128" s="6">
        <v>2.9022637270390992</v>
      </c>
      <c r="K128" s="6">
        <v>5.2723825848661363</v>
      </c>
      <c r="L128" s="6">
        <v>0.1463428110815585</v>
      </c>
      <c r="M128" s="6">
        <v>769.18661752715707</v>
      </c>
      <c r="N128" s="6">
        <v>0.67183220814913513</v>
      </c>
      <c r="O128" s="6">
        <v>9.9405179454479357E-7</v>
      </c>
      <c r="P128" s="5">
        <v>751</v>
      </c>
      <c r="Q128" s="5">
        <f>P128-676</f>
        <v>75</v>
      </c>
      <c r="R128" s="5" t="s">
        <v>95</v>
      </c>
      <c r="S128" s="7">
        <v>10595704</v>
      </c>
      <c r="T128" s="7" t="s">
        <v>5</v>
      </c>
      <c r="U128" s="7" t="s">
        <v>442</v>
      </c>
      <c r="V128" s="7">
        <v>10605107</v>
      </c>
      <c r="W128" s="7" t="s">
        <v>5</v>
      </c>
      <c r="X128" s="7" t="s">
        <v>449</v>
      </c>
      <c r="Y128" s="7">
        <v>10617140</v>
      </c>
      <c r="Z128" s="7" t="s">
        <v>5</v>
      </c>
      <c r="AA128" s="7" t="s">
        <v>486</v>
      </c>
      <c r="AB128" s="4">
        <v>10624804</v>
      </c>
      <c r="AC128" s="4" t="s">
        <v>4</v>
      </c>
      <c r="AD128" s="4" t="s">
        <v>487</v>
      </c>
    </row>
    <row r="129" spans="1:30" s="4" customFormat="1" x14ac:dyDescent="0.3">
      <c r="A129" s="4">
        <v>128</v>
      </c>
      <c r="B129" s="4" t="s">
        <v>781</v>
      </c>
      <c r="C129" s="4">
        <v>128</v>
      </c>
      <c r="E129" s="4" t="s">
        <v>121</v>
      </c>
      <c r="F129" s="8">
        <v>0.36754569038748741</v>
      </c>
      <c r="G129" s="8">
        <v>1.0606147488608229E-4</v>
      </c>
      <c r="H129" s="8">
        <v>8.5256145986728371E-2</v>
      </c>
      <c r="I129" s="8">
        <v>2.7595891579985619E-2</v>
      </c>
      <c r="J129" s="8">
        <v>3.2332708826288581</v>
      </c>
      <c r="K129" s="8">
        <v>4.3065155381336808</v>
      </c>
      <c r="L129" s="8">
        <v>0.25983236161991952</v>
      </c>
      <c r="M129" s="8">
        <v>1366.8099481612439</v>
      </c>
      <c r="N129" s="8">
        <v>0.42357498742640021</v>
      </c>
      <c r="O129" s="8">
        <v>9.7451720547396681E-7</v>
      </c>
      <c r="P129" s="4">
        <v>701</v>
      </c>
      <c r="Q129" s="4">
        <f t="shared" si="6"/>
        <v>24</v>
      </c>
      <c r="R129" s="4" t="s">
        <v>6</v>
      </c>
      <c r="S129" s="7">
        <v>10595812</v>
      </c>
      <c r="T129" s="7" t="s">
        <v>5</v>
      </c>
      <c r="U129" s="7" t="s">
        <v>441</v>
      </c>
      <c r="V129" s="4">
        <v>10605077</v>
      </c>
      <c r="W129" s="4" t="s">
        <v>4</v>
      </c>
      <c r="X129" s="4" t="s">
        <v>463</v>
      </c>
      <c r="Y129" s="4" t="s">
        <v>29</v>
      </c>
      <c r="Z129" s="4" t="s">
        <v>29</v>
      </c>
      <c r="AA129" s="4" t="s">
        <v>29</v>
      </c>
      <c r="AB129" s="4" t="s">
        <v>29</v>
      </c>
      <c r="AC129" s="4" t="s">
        <v>29</v>
      </c>
      <c r="AD129" s="4" t="s">
        <v>29</v>
      </c>
    </row>
    <row r="130" spans="1:30" s="7" customFormat="1" x14ac:dyDescent="0.3">
      <c r="A130" s="7">
        <v>129</v>
      </c>
      <c r="B130" s="7" t="s">
        <v>781</v>
      </c>
      <c r="C130" s="7">
        <v>129</v>
      </c>
      <c r="E130" s="7" t="s">
        <v>121</v>
      </c>
      <c r="F130" s="10">
        <v>0.3755480621010065</v>
      </c>
      <c r="G130" s="10">
        <v>8.967826660241723E-5</v>
      </c>
      <c r="H130" s="10">
        <v>2.072178495894186E-2</v>
      </c>
      <c r="I130" s="10">
        <v>5.864662617444992E-2</v>
      </c>
      <c r="J130" s="10">
        <v>2.618773410096765</v>
      </c>
      <c r="K130" s="10">
        <v>3.1946259271353479</v>
      </c>
      <c r="L130" s="10">
        <v>0.15755349388346079</v>
      </c>
      <c r="M130" s="10">
        <v>1778.216319065541</v>
      </c>
      <c r="N130" s="10">
        <v>0.38426713366061449</v>
      </c>
      <c r="O130" s="10">
        <v>2.150724022183567E-6</v>
      </c>
      <c r="P130" s="7">
        <v>777</v>
      </c>
      <c r="Q130" s="7">
        <f t="shared" si="6"/>
        <v>100</v>
      </c>
      <c r="S130" s="7">
        <v>10595930</v>
      </c>
      <c r="T130" s="7" t="s">
        <v>5</v>
      </c>
      <c r="U130" s="7" t="s">
        <v>443</v>
      </c>
      <c r="V130" s="7">
        <v>10605247</v>
      </c>
      <c r="W130" s="7" t="s">
        <v>5</v>
      </c>
      <c r="X130" s="7" t="s">
        <v>466</v>
      </c>
      <c r="Y130" s="7">
        <v>10617303</v>
      </c>
      <c r="Z130" s="7" t="s">
        <v>5</v>
      </c>
      <c r="AA130" s="7" t="s">
        <v>489</v>
      </c>
      <c r="AB130" s="7">
        <v>10624805</v>
      </c>
      <c r="AC130" s="7" t="s">
        <v>5</v>
      </c>
      <c r="AD130" s="7" t="s">
        <v>503</v>
      </c>
    </row>
    <row r="131" spans="1:30" s="7" customFormat="1" x14ac:dyDescent="0.3">
      <c r="A131" s="7">
        <v>130</v>
      </c>
      <c r="B131" s="7" t="s">
        <v>781</v>
      </c>
      <c r="C131" s="7">
        <v>130</v>
      </c>
      <c r="E131" s="7" t="s">
        <v>121</v>
      </c>
      <c r="F131" s="10">
        <v>0.39472058657556769</v>
      </c>
      <c r="G131" s="10">
        <v>8.5802380092538894E-5</v>
      </c>
      <c r="H131" s="10">
        <v>8.6874895515805114E-2</v>
      </c>
      <c r="I131" s="10">
        <v>9.69736853428185E-2</v>
      </c>
      <c r="J131" s="10">
        <v>3.345198011025786</v>
      </c>
      <c r="K131" s="10">
        <v>2.2203445727936919</v>
      </c>
      <c r="L131" s="10">
        <v>0.46714163562282918</v>
      </c>
      <c r="M131" s="10">
        <v>962.86399606615305</v>
      </c>
      <c r="N131" s="10">
        <v>0.86503752488642927</v>
      </c>
      <c r="O131" s="10">
        <v>2.5632434994215152E-6</v>
      </c>
      <c r="P131" s="7">
        <v>777</v>
      </c>
      <c r="Q131" s="7">
        <f t="shared" si="6"/>
        <v>100</v>
      </c>
      <c r="S131" s="7">
        <v>10596026</v>
      </c>
      <c r="T131" s="7" t="s">
        <v>5</v>
      </c>
      <c r="U131" s="7" t="s">
        <v>444</v>
      </c>
      <c r="V131" s="7">
        <v>10605404</v>
      </c>
      <c r="W131" s="7" t="s">
        <v>5</v>
      </c>
      <c r="X131" s="7" t="s">
        <v>467</v>
      </c>
      <c r="Y131" s="7">
        <v>10617552</v>
      </c>
      <c r="Z131" s="7" t="s">
        <v>5</v>
      </c>
      <c r="AA131" s="7" t="s">
        <v>490</v>
      </c>
      <c r="AB131" s="7">
        <v>10625050</v>
      </c>
      <c r="AC131" s="7" t="s">
        <v>5</v>
      </c>
      <c r="AD131" s="7" t="s">
        <v>504</v>
      </c>
    </row>
    <row r="132" spans="1:30" s="4" customFormat="1" x14ac:dyDescent="0.3">
      <c r="A132" s="4">
        <v>131</v>
      </c>
      <c r="B132" s="4" t="s">
        <v>781</v>
      </c>
      <c r="C132" s="4">
        <v>131</v>
      </c>
      <c r="E132" s="4" t="s">
        <v>121</v>
      </c>
      <c r="F132" s="8">
        <v>0.52431735377758737</v>
      </c>
      <c r="G132" s="8">
        <v>2.5606211830043119E-5</v>
      </c>
      <c r="H132" s="8">
        <v>0.1306913410587702</v>
      </c>
      <c r="I132" s="8">
        <v>2.79121139459312E-2</v>
      </c>
      <c r="J132" s="8">
        <v>4.4880909733474246</v>
      </c>
      <c r="K132" s="8">
        <v>6.2315164962783456</v>
      </c>
      <c r="L132" s="8">
        <v>0.14472646303474901</v>
      </c>
      <c r="M132" s="8">
        <v>1458.054642565548</v>
      </c>
      <c r="N132" s="8">
        <v>0.32393021676689387</v>
      </c>
      <c r="O132" s="8">
        <v>1.2984894523164261E-6</v>
      </c>
      <c r="P132" s="4">
        <v>719</v>
      </c>
      <c r="Q132" s="4">
        <f t="shared" ref="Q132:Q142" si="7">P132-676-1</f>
        <v>42</v>
      </c>
      <c r="R132" s="4" t="s">
        <v>6</v>
      </c>
      <c r="S132" s="7">
        <v>10596124</v>
      </c>
      <c r="T132" s="7" t="s">
        <v>5</v>
      </c>
      <c r="U132" s="7" t="s">
        <v>453</v>
      </c>
      <c r="V132" s="4">
        <v>10605428</v>
      </c>
      <c r="W132" s="4" t="s">
        <v>4</v>
      </c>
      <c r="X132" s="4" t="s">
        <v>465</v>
      </c>
      <c r="Y132" s="4" t="s">
        <v>29</v>
      </c>
      <c r="Z132" s="4" t="s">
        <v>29</v>
      </c>
      <c r="AA132" s="4" t="s">
        <v>29</v>
      </c>
      <c r="AB132" s="4" t="s">
        <v>29</v>
      </c>
      <c r="AC132" s="4" t="s">
        <v>29</v>
      </c>
      <c r="AD132" s="4" t="s">
        <v>29</v>
      </c>
    </row>
    <row r="133" spans="1:30" s="7" customFormat="1" x14ac:dyDescent="0.3">
      <c r="A133" s="7">
        <v>132</v>
      </c>
      <c r="B133" s="7" t="s">
        <v>781</v>
      </c>
      <c r="C133" s="7">
        <v>132</v>
      </c>
      <c r="E133" s="7" t="s">
        <v>121</v>
      </c>
      <c r="F133" s="10">
        <v>0.32609611852094528</v>
      </c>
      <c r="G133" s="10">
        <v>5.4974159515818461E-5</v>
      </c>
      <c r="H133" s="10">
        <v>6.5438299898244442E-2</v>
      </c>
      <c r="I133" s="10">
        <v>3.0768842361867429E-2</v>
      </c>
      <c r="J133" s="10">
        <v>1.2772395713254809</v>
      </c>
      <c r="K133" s="10">
        <v>3.8862077207304542</v>
      </c>
      <c r="L133" s="10">
        <v>0.2902691170573235</v>
      </c>
      <c r="M133" s="10">
        <v>1563.2748649455609</v>
      </c>
      <c r="N133" s="10">
        <v>0.46956553757190711</v>
      </c>
      <c r="O133" s="10">
        <v>1.751226389966905E-6</v>
      </c>
      <c r="P133" s="7">
        <v>777</v>
      </c>
      <c r="S133" s="7">
        <v>10596244</v>
      </c>
      <c r="T133" s="7" t="s">
        <v>5</v>
      </c>
      <c r="U133" s="7" t="s">
        <v>425</v>
      </c>
      <c r="V133" s="7">
        <v>10605457</v>
      </c>
      <c r="W133" s="7" t="s">
        <v>5</v>
      </c>
      <c r="X133" s="7" t="s">
        <v>468</v>
      </c>
      <c r="Y133" s="7">
        <v>10617742</v>
      </c>
      <c r="Z133" s="7" t="s">
        <v>5</v>
      </c>
      <c r="AA133" s="7" t="s">
        <v>495</v>
      </c>
      <c r="AB133" s="7">
        <v>10625439</v>
      </c>
      <c r="AC133" s="7" t="s">
        <v>5</v>
      </c>
      <c r="AD133" s="7" t="s">
        <v>506</v>
      </c>
    </row>
    <row r="134" spans="1:30" s="4" customFormat="1" x14ac:dyDescent="0.3">
      <c r="A134" s="4">
        <v>133</v>
      </c>
      <c r="B134" s="4" t="s">
        <v>781</v>
      </c>
      <c r="C134" s="4">
        <v>133</v>
      </c>
      <c r="E134" s="4" t="s">
        <v>121</v>
      </c>
      <c r="F134" s="8">
        <v>0.35898463493213062</v>
      </c>
      <c r="G134" s="8">
        <v>5.8548155435698799E-5</v>
      </c>
      <c r="H134" s="8">
        <v>0.13358250318160281</v>
      </c>
      <c r="I134" s="8">
        <v>7.9806674364954241E-2</v>
      </c>
      <c r="J134" s="8">
        <v>2.060583596117795</v>
      </c>
      <c r="K134" s="8">
        <v>5.5065643261186779</v>
      </c>
      <c r="L134" s="8">
        <v>0.12627086676657201</v>
      </c>
      <c r="M134" s="8">
        <v>1594.5217008702459</v>
      </c>
      <c r="N134" s="8">
        <v>0.84106596931815147</v>
      </c>
      <c r="O134" s="8">
        <v>2.043604413303547E-6</v>
      </c>
      <c r="P134" s="4">
        <v>711</v>
      </c>
      <c r="Q134" s="4">
        <f t="shared" si="7"/>
        <v>34</v>
      </c>
      <c r="R134" s="4" t="s">
        <v>6</v>
      </c>
      <c r="S134" s="7">
        <v>10596362</v>
      </c>
      <c r="T134" s="7" t="s">
        <v>5</v>
      </c>
      <c r="U134" s="7" t="s">
        <v>446</v>
      </c>
      <c r="V134" s="4">
        <v>10605592</v>
      </c>
      <c r="W134" s="4" t="s">
        <v>4</v>
      </c>
      <c r="X134" s="4" t="s">
        <v>464</v>
      </c>
      <c r="Y134" s="4" t="s">
        <v>29</v>
      </c>
      <c r="Z134" s="4" t="s">
        <v>29</v>
      </c>
      <c r="AA134" s="4" t="s">
        <v>29</v>
      </c>
      <c r="AB134" s="4" t="s">
        <v>29</v>
      </c>
      <c r="AC134" s="4" t="s">
        <v>29</v>
      </c>
      <c r="AD134" s="4" t="s">
        <v>29</v>
      </c>
    </row>
    <row r="135" spans="1:30" s="4" customFormat="1" x14ac:dyDescent="0.3">
      <c r="A135" s="4">
        <v>134</v>
      </c>
      <c r="B135" s="4" t="s">
        <v>781</v>
      </c>
      <c r="C135" s="4">
        <v>134</v>
      </c>
      <c r="E135" s="4" t="s">
        <v>121</v>
      </c>
      <c r="F135" s="8">
        <v>0.22631006436422471</v>
      </c>
      <c r="G135" s="8">
        <v>7.1446801957652324E-5</v>
      </c>
      <c r="H135" s="8">
        <v>3.9615876245871193E-2</v>
      </c>
      <c r="I135" s="8">
        <v>3.5100981667637823E-2</v>
      </c>
      <c r="J135" s="8">
        <v>3.2853463860228662</v>
      </c>
      <c r="K135" s="8">
        <v>3.125500716734678</v>
      </c>
      <c r="L135" s="8">
        <v>0.27469055615365512</v>
      </c>
      <c r="M135" s="8">
        <v>612.29968909174204</v>
      </c>
      <c r="N135" s="8">
        <v>0.2439708648249507</v>
      </c>
      <c r="O135" s="8">
        <v>1.697874592524022E-6</v>
      </c>
      <c r="P135" s="4">
        <v>739</v>
      </c>
      <c r="Q135" s="4">
        <f t="shared" si="7"/>
        <v>62</v>
      </c>
      <c r="R135" s="4" t="s">
        <v>6</v>
      </c>
      <c r="S135" s="7">
        <v>10596616</v>
      </c>
      <c r="T135" s="7" t="s">
        <v>5</v>
      </c>
      <c r="U135" s="7" t="s">
        <v>445</v>
      </c>
      <c r="V135" s="7">
        <v>10605545</v>
      </c>
      <c r="W135" s="7" t="s">
        <v>5</v>
      </c>
      <c r="X135" s="7" t="s">
        <v>469</v>
      </c>
      <c r="Y135" s="4">
        <v>10617401</v>
      </c>
      <c r="Z135" s="4" t="s">
        <v>4</v>
      </c>
      <c r="AA135" s="4" t="s">
        <v>484</v>
      </c>
      <c r="AB135" s="4" t="s">
        <v>29</v>
      </c>
      <c r="AC135" s="4" t="s">
        <v>29</v>
      </c>
      <c r="AD135" s="4" t="s">
        <v>29</v>
      </c>
    </row>
    <row r="136" spans="1:30" s="4" customFormat="1" x14ac:dyDescent="0.3">
      <c r="A136" s="4">
        <v>135</v>
      </c>
      <c r="B136" s="4" t="s">
        <v>781</v>
      </c>
      <c r="C136" s="4">
        <v>135</v>
      </c>
      <c r="E136" s="4" t="s">
        <v>121</v>
      </c>
      <c r="F136" s="8">
        <v>0.2859629398211837</v>
      </c>
      <c r="G136" s="8">
        <v>6.9037626565746264E-5</v>
      </c>
      <c r="H136" s="8">
        <v>9.7729074606020011E-2</v>
      </c>
      <c r="I136" s="8">
        <v>8.3427878413349393E-2</v>
      </c>
      <c r="J136" s="8">
        <v>3.1830320237204428</v>
      </c>
      <c r="K136" s="8">
        <v>5.3402523398399353</v>
      </c>
      <c r="L136" s="8">
        <v>0.31244848063215608</v>
      </c>
      <c r="M136" s="8">
        <v>1196.569817885756</v>
      </c>
      <c r="N136" s="8">
        <v>0.51389421392232182</v>
      </c>
      <c r="O136" s="8">
        <v>2.3647292422130698E-6</v>
      </c>
      <c r="P136" s="4">
        <v>725</v>
      </c>
      <c r="Q136" s="4">
        <f t="shared" si="7"/>
        <v>48</v>
      </c>
      <c r="R136" s="4" t="s">
        <v>6</v>
      </c>
      <c r="S136" s="7">
        <v>10596817</v>
      </c>
      <c r="T136" s="7" t="s">
        <v>5</v>
      </c>
      <c r="U136" s="7" t="s">
        <v>449</v>
      </c>
      <c r="V136" s="4">
        <v>10605809</v>
      </c>
      <c r="W136" s="4" t="s">
        <v>4</v>
      </c>
      <c r="X136" s="4" t="s">
        <v>470</v>
      </c>
      <c r="Y136" s="4" t="s">
        <v>29</v>
      </c>
      <c r="Z136" s="4" t="s">
        <v>29</v>
      </c>
      <c r="AA136" s="4" t="s">
        <v>29</v>
      </c>
      <c r="AB136" s="4" t="s">
        <v>29</v>
      </c>
      <c r="AC136" s="4" t="s">
        <v>29</v>
      </c>
      <c r="AD136" s="4" t="s">
        <v>29</v>
      </c>
    </row>
    <row r="137" spans="1:30" s="7" customFormat="1" x14ac:dyDescent="0.3">
      <c r="A137" s="7">
        <v>136</v>
      </c>
      <c r="B137" s="7" t="s">
        <v>781</v>
      </c>
      <c r="C137" s="7">
        <v>136</v>
      </c>
      <c r="E137" s="7" t="s">
        <v>121</v>
      </c>
      <c r="F137" s="10">
        <v>0.41756173186004159</v>
      </c>
      <c r="G137" s="10">
        <v>6.8989295232707286E-5</v>
      </c>
      <c r="H137" s="10">
        <v>9.7222104520211003E-2</v>
      </c>
      <c r="I137" s="10">
        <v>3.8533245958387849E-2</v>
      </c>
      <c r="J137" s="10">
        <v>1.1669892864301801</v>
      </c>
      <c r="K137" s="10">
        <v>4.5623947842977941</v>
      </c>
      <c r="L137" s="10">
        <v>0.48535838956013322</v>
      </c>
      <c r="M137" s="10">
        <v>1033.9765537530179</v>
      </c>
      <c r="N137" s="10">
        <v>0.91447221990674743</v>
      </c>
      <c r="O137" s="10">
        <v>1.624143484816886E-6</v>
      </c>
      <c r="P137" s="7">
        <v>777</v>
      </c>
      <c r="Q137" s="7">
        <f t="shared" si="7"/>
        <v>100</v>
      </c>
      <c r="S137" s="7">
        <v>10596940</v>
      </c>
      <c r="T137" s="7" t="s">
        <v>5</v>
      </c>
      <c r="U137" s="7" t="s">
        <v>447</v>
      </c>
      <c r="V137" s="7">
        <v>10605645</v>
      </c>
      <c r="W137" s="7" t="s">
        <v>5</v>
      </c>
      <c r="X137" s="7" t="s">
        <v>471</v>
      </c>
      <c r="Y137" s="7">
        <v>10617581</v>
      </c>
      <c r="Z137" s="7" t="s">
        <v>5</v>
      </c>
      <c r="AA137" s="7" t="s">
        <v>488</v>
      </c>
      <c r="AB137" s="7">
        <v>10624761</v>
      </c>
      <c r="AC137" s="7" t="s">
        <v>5</v>
      </c>
      <c r="AD137" s="7" t="s">
        <v>502</v>
      </c>
    </row>
    <row r="138" spans="1:30" s="7" customFormat="1" x14ac:dyDescent="0.3">
      <c r="A138" s="7">
        <v>137</v>
      </c>
      <c r="B138" s="7" t="s">
        <v>781</v>
      </c>
      <c r="C138" s="7">
        <v>137</v>
      </c>
      <c r="E138" s="7" t="s">
        <v>121</v>
      </c>
      <c r="F138" s="10">
        <v>0.5620603297837079</v>
      </c>
      <c r="G138" s="10">
        <v>2.4239726255011051E-5</v>
      </c>
      <c r="H138" s="10">
        <v>0.11604926763456309</v>
      </c>
      <c r="I138" s="10">
        <v>6.1486118305474527E-2</v>
      </c>
      <c r="J138" s="10">
        <v>4.2759339697659016</v>
      </c>
      <c r="K138" s="10">
        <v>4.2025967850349844</v>
      </c>
      <c r="L138" s="10">
        <v>0.38819197546690709</v>
      </c>
      <c r="M138" s="10">
        <v>1236.607712320983</v>
      </c>
      <c r="N138" s="10">
        <v>0.84374821837991476</v>
      </c>
      <c r="O138" s="10">
        <v>1.7501186394132671E-6</v>
      </c>
      <c r="P138" s="7">
        <v>777</v>
      </c>
      <c r="Q138" s="7">
        <f t="shared" si="7"/>
        <v>100</v>
      </c>
      <c r="S138" s="7">
        <v>10597076</v>
      </c>
      <c r="T138" s="7" t="s">
        <v>5</v>
      </c>
      <c r="U138" s="7" t="s">
        <v>448</v>
      </c>
      <c r="V138" s="7">
        <v>10605784</v>
      </c>
      <c r="W138" s="7" t="s">
        <v>5</v>
      </c>
      <c r="X138" s="7" t="s">
        <v>472</v>
      </c>
      <c r="Y138" s="7">
        <v>10617850</v>
      </c>
      <c r="Z138" s="7" t="s">
        <v>5</v>
      </c>
      <c r="AA138" s="7" t="s">
        <v>491</v>
      </c>
      <c r="AB138" s="7">
        <v>10625121</v>
      </c>
      <c r="AC138" s="7" t="s">
        <v>5</v>
      </c>
      <c r="AD138" s="7" t="s">
        <v>505</v>
      </c>
    </row>
    <row r="139" spans="1:30" s="7" customFormat="1" x14ac:dyDescent="0.3">
      <c r="A139" s="7">
        <v>138</v>
      </c>
      <c r="B139" s="7" t="s">
        <v>781</v>
      </c>
      <c r="C139" s="7">
        <v>138</v>
      </c>
      <c r="E139" s="7" t="s">
        <v>121</v>
      </c>
      <c r="F139" s="10">
        <v>0.34685563687235121</v>
      </c>
      <c r="G139" s="10">
        <v>3.7183469896604537E-5</v>
      </c>
      <c r="H139" s="10">
        <v>1.8565284727606921E-2</v>
      </c>
      <c r="I139" s="10">
        <v>6.8058958202600481E-2</v>
      </c>
      <c r="J139" s="10">
        <v>2.4174537174403672</v>
      </c>
      <c r="K139" s="10">
        <v>2.4080723566003139</v>
      </c>
      <c r="L139" s="10">
        <v>0.1066038984805346</v>
      </c>
      <c r="M139" s="10">
        <v>1085.608515422791</v>
      </c>
      <c r="N139" s="10">
        <v>0.89535555280745038</v>
      </c>
      <c r="O139" s="10">
        <v>1.5554503060178829E-6</v>
      </c>
      <c r="P139" s="7">
        <v>777</v>
      </c>
      <c r="Q139" s="7">
        <f t="shared" si="7"/>
        <v>100</v>
      </c>
      <c r="S139" s="7">
        <v>10597231</v>
      </c>
      <c r="T139" s="7" t="s">
        <v>5</v>
      </c>
      <c r="U139" s="15" t="s">
        <v>454</v>
      </c>
      <c r="V139" s="7">
        <v>10605949</v>
      </c>
      <c r="W139" s="7" t="s">
        <v>5</v>
      </c>
      <c r="X139" s="7" t="s">
        <v>473</v>
      </c>
      <c r="Y139" s="7">
        <v>10618266</v>
      </c>
      <c r="Z139" s="7" t="s">
        <v>5</v>
      </c>
      <c r="AA139" s="7" t="s">
        <v>494</v>
      </c>
      <c r="AB139" s="7">
        <v>10626084</v>
      </c>
      <c r="AC139" s="7" t="s">
        <v>5</v>
      </c>
      <c r="AD139" s="7" t="s">
        <v>507</v>
      </c>
    </row>
    <row r="140" spans="1:30" s="7" customFormat="1" x14ac:dyDescent="0.3">
      <c r="A140" s="7">
        <v>139</v>
      </c>
      <c r="B140" s="7" t="s">
        <v>781</v>
      </c>
      <c r="C140" s="7">
        <v>139</v>
      </c>
      <c r="E140" s="7" t="s">
        <v>121</v>
      </c>
      <c r="F140" s="10">
        <v>0.43296553194522858</v>
      </c>
      <c r="G140" s="10">
        <v>7.2279056317785522E-5</v>
      </c>
      <c r="H140" s="10">
        <v>8.1532580106938257E-2</v>
      </c>
      <c r="I140" s="10">
        <v>5.2452977858483803E-2</v>
      </c>
      <c r="J140" s="10">
        <v>1.932950403541327</v>
      </c>
      <c r="K140" s="10">
        <v>2.690653638914227</v>
      </c>
      <c r="L140" s="10">
        <v>0.1159316151402891</v>
      </c>
      <c r="M140" s="10">
        <v>1630.3136517293749</v>
      </c>
      <c r="N140" s="10">
        <v>0.90554362125694765</v>
      </c>
      <c r="O140" s="10">
        <v>1.8773629174334929E-6</v>
      </c>
      <c r="P140" s="7">
        <v>777</v>
      </c>
      <c r="Q140" s="7">
        <f t="shared" si="7"/>
        <v>100</v>
      </c>
      <c r="S140" s="7">
        <v>10597346</v>
      </c>
      <c r="T140" s="7" t="s">
        <v>5</v>
      </c>
      <c r="U140" s="7" t="s">
        <v>451</v>
      </c>
      <c r="V140" s="7">
        <v>10606273</v>
      </c>
      <c r="W140" s="7" t="s">
        <v>5</v>
      </c>
      <c r="X140" s="7" t="s">
        <v>475</v>
      </c>
      <c r="Y140" s="7">
        <v>10618551</v>
      </c>
      <c r="Z140" s="7" t="s">
        <v>5</v>
      </c>
      <c r="AA140" s="7" t="s">
        <v>492</v>
      </c>
      <c r="AB140" s="7">
        <v>10626483</v>
      </c>
      <c r="AC140" s="7" t="s">
        <v>5</v>
      </c>
      <c r="AD140" s="7" t="s">
        <v>511</v>
      </c>
    </row>
    <row r="141" spans="1:30" s="7" customFormat="1" x14ac:dyDescent="0.3">
      <c r="A141" s="7">
        <v>140</v>
      </c>
      <c r="B141" s="7" t="s">
        <v>781</v>
      </c>
      <c r="C141" s="7">
        <v>140</v>
      </c>
      <c r="E141" s="7" t="s">
        <v>121</v>
      </c>
      <c r="F141" s="10">
        <v>0.33004899993538861</v>
      </c>
      <c r="G141" s="10">
        <v>1.1942877687678559E-5</v>
      </c>
      <c r="H141" s="10">
        <v>6.2987776813143867E-2</v>
      </c>
      <c r="I141" s="10">
        <v>8.1336346697062259E-2</v>
      </c>
      <c r="J141" s="10">
        <v>2.0306870630010958</v>
      </c>
      <c r="K141" s="10">
        <v>6.6762791462242603</v>
      </c>
      <c r="L141" s="10">
        <v>0.38745262287557131</v>
      </c>
      <c r="M141" s="10">
        <v>1421.8525095842781</v>
      </c>
      <c r="N141" s="10">
        <v>0.35739899445325141</v>
      </c>
      <c r="O141" s="10">
        <v>7.0904398427810516E-7</v>
      </c>
      <c r="P141" s="7">
        <v>777</v>
      </c>
      <c r="Q141" s="7">
        <f t="shared" si="7"/>
        <v>100</v>
      </c>
      <c r="S141" s="7">
        <v>10597514</v>
      </c>
      <c r="T141" s="7" t="s">
        <v>5</v>
      </c>
      <c r="U141" s="7" t="s">
        <v>452</v>
      </c>
      <c r="V141" s="7">
        <v>10606294</v>
      </c>
      <c r="W141" s="7" t="s">
        <v>5</v>
      </c>
      <c r="X141" s="7" t="s">
        <v>476</v>
      </c>
      <c r="Y141" s="7">
        <v>10618650</v>
      </c>
      <c r="Z141" s="7" t="s">
        <v>5</v>
      </c>
      <c r="AA141" s="7" t="s">
        <v>498</v>
      </c>
      <c r="AB141" s="7">
        <v>10626790</v>
      </c>
      <c r="AC141" s="7" t="s">
        <v>5</v>
      </c>
      <c r="AD141" s="7" t="s">
        <v>515</v>
      </c>
    </row>
    <row r="142" spans="1:30" s="7" customFormat="1" x14ac:dyDescent="0.3">
      <c r="A142" s="7">
        <v>141</v>
      </c>
      <c r="B142" s="7" t="s">
        <v>781</v>
      </c>
      <c r="C142" s="7">
        <v>141</v>
      </c>
      <c r="E142" s="7" t="s">
        <v>121</v>
      </c>
      <c r="F142" s="10">
        <v>0.27380014071241021</v>
      </c>
      <c r="G142" s="10">
        <v>9.6834935093352578E-5</v>
      </c>
      <c r="H142" s="10">
        <v>9.3526983480248599E-2</v>
      </c>
      <c r="I142" s="10">
        <v>4.7228445690125229E-2</v>
      </c>
      <c r="J142" s="10">
        <v>2.343435544520617</v>
      </c>
      <c r="K142" s="10">
        <v>3.5839459239505231</v>
      </c>
      <c r="L142" s="10">
        <v>0.48721842672675852</v>
      </c>
      <c r="M142" s="10">
        <v>1599.965276475996</v>
      </c>
      <c r="N142" s="10">
        <v>0.50816035717725749</v>
      </c>
      <c r="O142" s="10">
        <v>2.264694494288415E-6</v>
      </c>
      <c r="P142" s="7">
        <v>777</v>
      </c>
      <c r="Q142" s="7">
        <f t="shared" si="7"/>
        <v>100</v>
      </c>
      <c r="S142" s="7">
        <v>10597617</v>
      </c>
      <c r="T142" s="7" t="s">
        <v>5</v>
      </c>
      <c r="U142" s="7" t="s">
        <v>450</v>
      </c>
      <c r="V142" s="7">
        <v>10606204</v>
      </c>
      <c r="W142" s="7" t="s">
        <v>5</v>
      </c>
      <c r="X142" s="7" t="s">
        <v>379</v>
      </c>
      <c r="Y142" s="7">
        <v>10618222</v>
      </c>
      <c r="Z142" s="7" t="s">
        <v>5</v>
      </c>
      <c r="AA142" s="7" t="s">
        <v>272</v>
      </c>
      <c r="AB142" s="7">
        <v>10625640</v>
      </c>
      <c r="AC142" s="7" t="s">
        <v>5</v>
      </c>
      <c r="AD142" s="7" t="s">
        <v>508</v>
      </c>
    </row>
    <row r="143" spans="1:30" s="4" customFormat="1" x14ac:dyDescent="0.3">
      <c r="A143" s="4">
        <v>142</v>
      </c>
      <c r="B143" s="4" t="s">
        <v>781</v>
      </c>
      <c r="C143" s="4">
        <v>142</v>
      </c>
      <c r="E143" s="4" t="s">
        <v>121</v>
      </c>
      <c r="F143" s="8">
        <v>0.3032558194361627</v>
      </c>
      <c r="G143" s="8">
        <v>6.0205687714405473E-5</v>
      </c>
      <c r="H143" s="8">
        <v>4.8466638270951809E-2</v>
      </c>
      <c r="I143" s="8">
        <v>9.2553567495197067E-2</v>
      </c>
      <c r="J143" s="8">
        <v>4.8967351987957954</v>
      </c>
      <c r="K143" s="8">
        <v>7.8183803115971386</v>
      </c>
      <c r="L143" s="8">
        <v>0.35440223030745988</v>
      </c>
      <c r="M143" s="8">
        <v>1565.8948947675531</v>
      </c>
      <c r="N143" s="8">
        <v>0.98649935517460108</v>
      </c>
      <c r="O143" s="8">
        <v>1.1895623113494371E-6</v>
      </c>
      <c r="P143" s="4">
        <v>742</v>
      </c>
      <c r="Q143" s="4">
        <f t="shared" ref="Q143:Q149" si="8">P143-676-1</f>
        <v>65</v>
      </c>
      <c r="R143" s="4" t="s">
        <v>95</v>
      </c>
      <c r="S143" s="7">
        <v>10597743</v>
      </c>
      <c r="T143" s="7" t="s">
        <v>5</v>
      </c>
      <c r="U143" s="7" t="s">
        <v>455</v>
      </c>
      <c r="V143" s="7">
        <v>10606469</v>
      </c>
      <c r="W143" s="7" t="s">
        <v>5</v>
      </c>
      <c r="X143" s="7" t="s">
        <v>474</v>
      </c>
      <c r="Y143" s="4">
        <v>10618792</v>
      </c>
      <c r="Z143" s="4" t="s">
        <v>4</v>
      </c>
      <c r="AA143" s="4" t="s">
        <v>485</v>
      </c>
      <c r="AB143" s="4" t="s">
        <v>29</v>
      </c>
      <c r="AC143" s="4" t="s">
        <v>29</v>
      </c>
      <c r="AD143" s="4" t="s">
        <v>29</v>
      </c>
    </row>
    <row r="144" spans="1:30" s="7" customFormat="1" x14ac:dyDescent="0.3">
      <c r="A144" s="7">
        <v>143</v>
      </c>
      <c r="B144" s="7" t="s">
        <v>781</v>
      </c>
      <c r="C144" s="7">
        <v>143</v>
      </c>
      <c r="E144" s="7" t="s">
        <v>121</v>
      </c>
      <c r="F144" s="10">
        <v>0.32519237538799639</v>
      </c>
      <c r="G144" s="10">
        <v>6.1125594102254832E-6</v>
      </c>
      <c r="H144" s="10">
        <v>7.8413248895527796E-2</v>
      </c>
      <c r="I144" s="10">
        <v>5.5932563859969378E-2</v>
      </c>
      <c r="J144" s="10">
        <v>4.0523740090429783</v>
      </c>
      <c r="K144" s="10">
        <v>2.5115784644149239</v>
      </c>
      <c r="L144" s="10">
        <v>0.22411479242146021</v>
      </c>
      <c r="M144" s="10">
        <v>1515.907927695662</v>
      </c>
      <c r="N144" s="10">
        <v>0.50263534877449279</v>
      </c>
      <c r="O144" s="10">
        <v>1.9875128162559119E-6</v>
      </c>
      <c r="P144" s="7">
        <v>777</v>
      </c>
      <c r="Q144" s="7">
        <f t="shared" si="8"/>
        <v>100</v>
      </c>
      <c r="S144" s="7">
        <v>10597930</v>
      </c>
      <c r="T144" s="7" t="s">
        <v>5</v>
      </c>
      <c r="U144" s="7" t="s">
        <v>456</v>
      </c>
      <c r="V144" s="7">
        <v>10606422</v>
      </c>
      <c r="W144" s="7" t="s">
        <v>5</v>
      </c>
      <c r="X144" s="7" t="s">
        <v>477</v>
      </c>
      <c r="Y144" s="7">
        <v>10618640</v>
      </c>
      <c r="Z144" s="7" t="s">
        <v>5</v>
      </c>
      <c r="AA144" s="7" t="s">
        <v>493</v>
      </c>
      <c r="AB144" s="7">
        <v>10626380</v>
      </c>
      <c r="AC144" s="7" t="s">
        <v>5</v>
      </c>
      <c r="AD144" s="7" t="s">
        <v>509</v>
      </c>
    </row>
    <row r="145" spans="1:30" s="7" customFormat="1" x14ac:dyDescent="0.3">
      <c r="A145" s="7">
        <v>144</v>
      </c>
      <c r="B145" s="7" t="s">
        <v>781</v>
      </c>
      <c r="C145" s="7">
        <v>144</v>
      </c>
      <c r="E145" s="7" t="s">
        <v>121</v>
      </c>
      <c r="F145" s="10">
        <v>0.36696709347888817</v>
      </c>
      <c r="G145" s="10">
        <v>3.6136959755176667E-5</v>
      </c>
      <c r="H145" s="10">
        <v>3.8193511287542059E-2</v>
      </c>
      <c r="I145" s="10">
        <v>9.5799852460622795E-2</v>
      </c>
      <c r="J145" s="10">
        <v>1.687139471061528</v>
      </c>
      <c r="K145" s="10">
        <v>3.442965514492244</v>
      </c>
      <c r="L145" s="10">
        <v>0.48336983993649479</v>
      </c>
      <c r="M145" s="10">
        <v>1546.769592817873</v>
      </c>
      <c r="N145" s="10">
        <v>0.3947358872741461</v>
      </c>
      <c r="O145" s="10">
        <v>9.7158114234916872E-7</v>
      </c>
      <c r="P145" s="7">
        <v>777</v>
      </c>
      <c r="Q145" s="7">
        <f t="shared" si="8"/>
        <v>100</v>
      </c>
      <c r="S145" s="7">
        <v>10598127</v>
      </c>
      <c r="T145" s="7" t="s">
        <v>5</v>
      </c>
      <c r="U145" s="7" t="s">
        <v>457</v>
      </c>
      <c r="V145" s="7">
        <v>10606616</v>
      </c>
      <c r="W145" s="7" t="s">
        <v>5</v>
      </c>
      <c r="X145" s="7" t="s">
        <v>478</v>
      </c>
      <c r="Y145" s="7">
        <v>10618824</v>
      </c>
      <c r="Z145" s="7" t="s">
        <v>5</v>
      </c>
      <c r="AA145" s="7" t="s">
        <v>496</v>
      </c>
      <c r="AB145" s="7">
        <v>10626597</v>
      </c>
      <c r="AC145" s="7" t="s">
        <v>5</v>
      </c>
      <c r="AD145" s="7" t="s">
        <v>513</v>
      </c>
    </row>
    <row r="146" spans="1:30" s="7" customFormat="1" x14ac:dyDescent="0.3">
      <c r="A146" s="7">
        <v>145</v>
      </c>
      <c r="B146" s="7" t="s">
        <v>781</v>
      </c>
      <c r="C146" s="7">
        <v>145</v>
      </c>
      <c r="E146" s="7" t="s">
        <v>121</v>
      </c>
      <c r="F146" s="10">
        <v>0.55094541115686302</v>
      </c>
      <c r="G146" s="10">
        <v>7.0294463385839724E-5</v>
      </c>
      <c r="H146" s="10">
        <v>3.9968804879067461E-2</v>
      </c>
      <c r="I146" s="10">
        <v>4.404283281415701E-2</v>
      </c>
      <c r="J146" s="10">
        <v>1.7464001597836609</v>
      </c>
      <c r="K146" s="10">
        <v>5.2237684307619929</v>
      </c>
      <c r="L146" s="10">
        <v>0.33556352956220509</v>
      </c>
      <c r="M146" s="10">
        <v>975.20490847527981</v>
      </c>
      <c r="N146" s="10">
        <v>0.52226589061319828</v>
      </c>
      <c r="O146" s="10">
        <v>2.0284289561212061E-6</v>
      </c>
      <c r="P146" s="7">
        <v>777</v>
      </c>
      <c r="Q146" s="7">
        <f t="shared" si="8"/>
        <v>100</v>
      </c>
      <c r="S146" s="7">
        <v>10598346</v>
      </c>
      <c r="T146" s="7" t="s">
        <v>5</v>
      </c>
      <c r="U146" s="7" t="s">
        <v>458</v>
      </c>
      <c r="V146" s="7">
        <v>10606678</v>
      </c>
      <c r="W146" s="7" t="s">
        <v>5</v>
      </c>
      <c r="X146" s="7" t="s">
        <v>479</v>
      </c>
      <c r="Y146" s="7">
        <v>10619037</v>
      </c>
      <c r="Z146" s="7" t="s">
        <v>5</v>
      </c>
      <c r="AA146" s="7" t="s">
        <v>499</v>
      </c>
      <c r="AB146" s="7">
        <v>10627151</v>
      </c>
      <c r="AC146" s="7" t="s">
        <v>5</v>
      </c>
      <c r="AD146" s="7" t="s">
        <v>516</v>
      </c>
    </row>
    <row r="147" spans="1:30" s="4" customFormat="1" x14ac:dyDescent="0.3">
      <c r="A147" s="4">
        <v>146</v>
      </c>
      <c r="B147" s="4" t="s">
        <v>781</v>
      </c>
      <c r="C147" s="4">
        <v>146</v>
      </c>
      <c r="E147" s="4" t="s">
        <v>121</v>
      </c>
      <c r="F147" s="8">
        <v>0.45401304168626672</v>
      </c>
      <c r="G147" s="8">
        <v>4.1271794793413597E-5</v>
      </c>
      <c r="H147" s="8">
        <v>1.115701967487112E-2</v>
      </c>
      <c r="I147" s="8">
        <v>6.9440616853535184E-2</v>
      </c>
      <c r="J147" s="8">
        <v>1.4788284208625559</v>
      </c>
      <c r="K147" s="8">
        <v>6.4090575156733394</v>
      </c>
      <c r="L147" s="8">
        <v>0.34959574164822699</v>
      </c>
      <c r="M147" s="8">
        <v>1305.0287028774619</v>
      </c>
      <c r="N147" s="8">
        <v>0.59720026087015876</v>
      </c>
      <c r="O147" s="8">
        <v>1.469707610411569E-6</v>
      </c>
      <c r="P147" s="4">
        <v>725</v>
      </c>
      <c r="Q147" s="4">
        <f t="shared" si="8"/>
        <v>48</v>
      </c>
      <c r="R147" s="4" t="s">
        <v>6</v>
      </c>
      <c r="S147" s="7">
        <v>10598534</v>
      </c>
      <c r="T147" s="7" t="s">
        <v>5</v>
      </c>
      <c r="U147" s="7" t="s">
        <v>459</v>
      </c>
      <c r="V147" s="4">
        <v>10606694</v>
      </c>
      <c r="W147" s="4" t="s">
        <v>4</v>
      </c>
      <c r="X147" s="4" t="s">
        <v>480</v>
      </c>
      <c r="Y147" s="4" t="s">
        <v>29</v>
      </c>
      <c r="Z147" s="4" t="s">
        <v>29</v>
      </c>
      <c r="AA147" s="4" t="s">
        <v>29</v>
      </c>
      <c r="AB147" s="4" t="s">
        <v>29</v>
      </c>
      <c r="AC147" s="4" t="s">
        <v>29</v>
      </c>
      <c r="AD147" s="4" t="s">
        <v>29</v>
      </c>
    </row>
    <row r="148" spans="1:30" s="4" customFormat="1" x14ac:dyDescent="0.3">
      <c r="A148" s="4">
        <v>147</v>
      </c>
      <c r="B148" s="4" t="s">
        <v>781</v>
      </c>
      <c r="C148" s="4">
        <v>147</v>
      </c>
      <c r="E148" s="4" t="s">
        <v>121</v>
      </c>
      <c r="F148" s="8">
        <v>0.51367600215598941</v>
      </c>
      <c r="G148" s="8">
        <v>1.043557319663286E-4</v>
      </c>
      <c r="H148" s="8">
        <v>7.0439343679696328E-2</v>
      </c>
      <c r="I148" s="8">
        <v>9.8290449455380444E-2</v>
      </c>
      <c r="J148" s="8">
        <v>2.063189259730279</v>
      </c>
      <c r="K148" s="8">
        <v>4.7660944955423474</v>
      </c>
      <c r="L148" s="8">
        <v>0.15356439435854549</v>
      </c>
      <c r="M148" s="8">
        <v>1346.3318699039521</v>
      </c>
      <c r="N148" s="8">
        <v>0.2107260530814529</v>
      </c>
      <c r="O148" s="8">
        <v>2.6220776293193919E-6</v>
      </c>
      <c r="P148" s="4">
        <v>750</v>
      </c>
      <c r="Q148" s="4">
        <f t="shared" si="8"/>
        <v>73</v>
      </c>
      <c r="R148" s="22" t="s">
        <v>519</v>
      </c>
      <c r="S148" s="7">
        <v>10598749</v>
      </c>
      <c r="T148" s="7" t="s">
        <v>5</v>
      </c>
      <c r="U148" s="7" t="s">
        <v>460</v>
      </c>
      <c r="V148" s="7">
        <v>10606791</v>
      </c>
      <c r="W148" s="7" t="s">
        <v>5</v>
      </c>
      <c r="X148" s="7" t="s">
        <v>481</v>
      </c>
      <c r="Y148" s="4">
        <v>10619111</v>
      </c>
      <c r="Z148" s="4" t="s">
        <v>4</v>
      </c>
      <c r="AA148" s="4" t="s">
        <v>497</v>
      </c>
      <c r="AB148" s="4" t="s">
        <v>29</v>
      </c>
      <c r="AC148" s="4" t="s">
        <v>29</v>
      </c>
      <c r="AD148" s="4" t="s">
        <v>29</v>
      </c>
    </row>
    <row r="149" spans="1:30" s="7" customFormat="1" x14ac:dyDescent="0.3">
      <c r="A149" s="7">
        <v>148</v>
      </c>
      <c r="B149" s="7" t="s">
        <v>781</v>
      </c>
      <c r="C149" s="7">
        <v>148</v>
      </c>
      <c r="E149" s="7" t="s">
        <v>121</v>
      </c>
      <c r="F149" s="10">
        <v>0.38474483070895071</v>
      </c>
      <c r="G149" s="10">
        <v>2.6580197944724E-5</v>
      </c>
      <c r="H149" s="10">
        <v>3.308157811178826E-2</v>
      </c>
      <c r="I149" s="10">
        <v>4.4745675101876263E-2</v>
      </c>
      <c r="J149" s="10">
        <v>3.526559447869658</v>
      </c>
      <c r="K149" s="10">
        <v>6.8977248845621943</v>
      </c>
      <c r="L149" s="10">
        <v>0.39717055968940262</v>
      </c>
      <c r="M149" s="10">
        <v>1402.9759202152491</v>
      </c>
      <c r="N149" s="10">
        <v>0.40205694064497949</v>
      </c>
      <c r="O149" s="10">
        <v>2.8737869239877912E-6</v>
      </c>
      <c r="P149" s="7">
        <v>777</v>
      </c>
      <c r="Q149" s="7">
        <f t="shared" si="8"/>
        <v>100</v>
      </c>
      <c r="S149" s="7">
        <v>10598986</v>
      </c>
      <c r="T149" s="7" t="s">
        <v>5</v>
      </c>
      <c r="U149" s="7" t="s">
        <v>462</v>
      </c>
      <c r="V149" s="7">
        <v>10607004</v>
      </c>
      <c r="W149" s="7" t="s">
        <v>5</v>
      </c>
      <c r="X149" s="7" t="s">
        <v>482</v>
      </c>
      <c r="Y149" s="7">
        <v>10619187</v>
      </c>
      <c r="Z149" s="7" t="s">
        <v>5</v>
      </c>
      <c r="AA149" s="7" t="s">
        <v>500</v>
      </c>
      <c r="AB149" s="7">
        <v>10627137</v>
      </c>
      <c r="AC149" s="7" t="s">
        <v>5</v>
      </c>
      <c r="AD149" s="7" t="s">
        <v>517</v>
      </c>
    </row>
    <row r="150" spans="1:30" s="5" customFormat="1" x14ac:dyDescent="0.3">
      <c r="A150" s="5">
        <v>149</v>
      </c>
      <c r="B150" s="5" t="s">
        <v>781</v>
      </c>
      <c r="C150" s="5">
        <v>149</v>
      </c>
      <c r="E150" s="5" t="s">
        <v>121</v>
      </c>
      <c r="F150" s="6">
        <v>0.35949509041383859</v>
      </c>
      <c r="G150" s="6">
        <v>4.9387031318341732E-5</v>
      </c>
      <c r="H150" s="6">
        <v>0.13348867925503291</v>
      </c>
      <c r="I150" s="6">
        <v>8.5528925638645892E-2</v>
      </c>
      <c r="J150" s="6">
        <v>2.2685638004913931</v>
      </c>
      <c r="K150" s="6">
        <v>2.9902211078442629</v>
      </c>
      <c r="L150" s="6">
        <v>0.36797709567472342</v>
      </c>
      <c r="M150" s="6">
        <v>1771.125926915556</v>
      </c>
      <c r="N150" s="6">
        <v>0.36300867609679699</v>
      </c>
      <c r="O150" s="6">
        <v>1.107637412939221E-6</v>
      </c>
      <c r="P150" s="5">
        <v>773</v>
      </c>
      <c r="Q150" s="5">
        <f t="shared" ref="Q150" si="9">P150-676-1</f>
        <v>96</v>
      </c>
      <c r="R150" s="5" t="s">
        <v>6</v>
      </c>
      <c r="S150" s="7">
        <v>10599197</v>
      </c>
      <c r="T150" s="7" t="s">
        <v>5</v>
      </c>
      <c r="U150" s="7" t="s">
        <v>461</v>
      </c>
      <c r="V150" s="7">
        <v>10606938</v>
      </c>
      <c r="W150" s="7" t="s">
        <v>5</v>
      </c>
      <c r="X150" s="7" t="s">
        <v>483</v>
      </c>
      <c r="Y150" s="7">
        <v>10619060</v>
      </c>
      <c r="Z150" s="7" t="s">
        <v>5</v>
      </c>
      <c r="AA150" s="7" t="s">
        <v>501</v>
      </c>
      <c r="AB150" s="4">
        <v>10626963</v>
      </c>
      <c r="AC150" s="4" t="s">
        <v>4</v>
      </c>
      <c r="AD150" s="4" t="s">
        <v>510</v>
      </c>
    </row>
    <row r="151" spans="1:30" s="4" customFormat="1" x14ac:dyDescent="0.3">
      <c r="A151" s="4">
        <v>150</v>
      </c>
      <c r="B151" s="4" t="s">
        <v>781</v>
      </c>
      <c r="C151" s="4">
        <v>150</v>
      </c>
      <c r="E151" s="4" t="s">
        <v>121</v>
      </c>
      <c r="F151" s="8">
        <v>0.2598817146383226</v>
      </c>
      <c r="G151" s="8">
        <v>2.582107728259754E-5</v>
      </c>
      <c r="H151" s="8">
        <v>7.4267770299408592E-2</v>
      </c>
      <c r="I151" s="8">
        <v>8.4397519547492264E-2</v>
      </c>
      <c r="J151" s="8">
        <v>1.807779462076724</v>
      </c>
      <c r="K151" s="8">
        <v>7.4868140360340476</v>
      </c>
      <c r="L151" s="8">
        <v>0.13711991170421239</v>
      </c>
      <c r="M151" s="8">
        <v>1426.717144064605</v>
      </c>
      <c r="N151" s="8">
        <v>0.80043908637017025</v>
      </c>
      <c r="O151" s="8">
        <v>2.802535910438746E-6</v>
      </c>
      <c r="P151" s="4">
        <v>685</v>
      </c>
      <c r="Q151" s="4">
        <f>P151-676-1</f>
        <v>8</v>
      </c>
      <c r="R151" s="4" t="s">
        <v>6</v>
      </c>
      <c r="S151" s="4">
        <v>10599396</v>
      </c>
      <c r="T151" s="4" t="s">
        <v>4</v>
      </c>
      <c r="U151" s="4" t="s">
        <v>417</v>
      </c>
      <c r="V151" s="4" t="s">
        <v>29</v>
      </c>
      <c r="W151" s="4" t="s">
        <v>29</v>
      </c>
      <c r="X151" s="4" t="s">
        <v>29</v>
      </c>
      <c r="Y151" s="4" t="s">
        <v>29</v>
      </c>
      <c r="Z151" s="4" t="s">
        <v>29</v>
      </c>
      <c r="AA151" s="4" t="s">
        <v>29</v>
      </c>
      <c r="AB151" s="4" t="s">
        <v>29</v>
      </c>
      <c r="AC151" s="4" t="s">
        <v>29</v>
      </c>
      <c r="AD151" s="4" t="s">
        <v>29</v>
      </c>
    </row>
    <row r="152" spans="1:30" s="4" customFormat="1" x14ac:dyDescent="0.3">
      <c r="A152" s="4">
        <v>151</v>
      </c>
      <c r="B152" s="4" t="s">
        <v>792</v>
      </c>
      <c r="C152" s="4">
        <v>1</v>
      </c>
      <c r="D152" s="4" t="s">
        <v>968</v>
      </c>
      <c r="F152" s="8">
        <v>0.40861217351630302</v>
      </c>
      <c r="G152" s="8">
        <v>1.00798566903471E-4</v>
      </c>
      <c r="H152" s="8">
        <v>1.1312288415711301E-2</v>
      </c>
      <c r="I152" s="8">
        <v>6.6024424899369397E-2</v>
      </c>
      <c r="J152" s="8">
        <v>2.03666584845632</v>
      </c>
      <c r="K152" s="8">
        <v>5.26995984045789</v>
      </c>
      <c r="L152" s="8">
        <v>0.13818582352250799</v>
      </c>
      <c r="M152" s="8">
        <v>1554.97570736334</v>
      </c>
      <c r="N152" s="8">
        <v>0.468579808063805</v>
      </c>
      <c r="O152" s="8">
        <v>2.2119741210015401E-6</v>
      </c>
      <c r="P152" s="29">
        <v>683</v>
      </c>
      <c r="Q152" s="29">
        <f>P152-(676-1)</f>
        <v>8</v>
      </c>
      <c r="R152" s="4" t="s">
        <v>95</v>
      </c>
      <c r="S152" s="4">
        <v>10478979</v>
      </c>
      <c r="T152" s="4" t="s">
        <v>4</v>
      </c>
      <c r="U152" s="30" t="s">
        <v>532</v>
      </c>
      <c r="V152" s="4" t="s">
        <v>29</v>
      </c>
      <c r="W152" s="4" t="s">
        <v>29</v>
      </c>
      <c r="X152" s="4" t="s">
        <v>29</v>
      </c>
      <c r="Y152" s="4" t="s">
        <v>29</v>
      </c>
      <c r="Z152" s="4" t="s">
        <v>29</v>
      </c>
      <c r="AA152" s="4" t="s">
        <v>29</v>
      </c>
      <c r="AB152" s="4" t="s">
        <v>29</v>
      </c>
      <c r="AC152" s="4" t="s">
        <v>29</v>
      </c>
      <c r="AD152" s="4" t="s">
        <v>29</v>
      </c>
    </row>
    <row r="153" spans="1:30" s="7" customFormat="1" x14ac:dyDescent="0.3">
      <c r="A153" s="7">
        <v>152</v>
      </c>
      <c r="B153" s="7" t="s">
        <v>792</v>
      </c>
      <c r="C153" s="7">
        <v>2</v>
      </c>
      <c r="D153" s="7" t="s">
        <v>968</v>
      </c>
      <c r="F153" s="10">
        <v>0.38453135890886198</v>
      </c>
      <c r="G153" s="10">
        <v>3.7025073950075301E-6</v>
      </c>
      <c r="H153" s="10">
        <v>0.139751184986765</v>
      </c>
      <c r="I153" s="10">
        <v>7.9927681740373305E-2</v>
      </c>
      <c r="J153" s="10">
        <v>2.3211654014885399</v>
      </c>
      <c r="K153" s="10">
        <v>2.4016748578287701</v>
      </c>
      <c r="L153" s="10">
        <v>0.30629520490765599</v>
      </c>
      <c r="M153" s="10">
        <v>1711.7441589944101</v>
      </c>
      <c r="N153" s="10">
        <v>0.738940638117492</v>
      </c>
      <c r="O153" s="10">
        <v>2.38787878782022E-6</v>
      </c>
      <c r="P153" s="31">
        <v>800</v>
      </c>
      <c r="Q153" s="31">
        <f t="shared" ref="Q153:Q176" si="10">P153-(676-1)</f>
        <v>125</v>
      </c>
      <c r="S153" s="7">
        <v>10479118</v>
      </c>
      <c r="T153" s="7" t="s">
        <v>5</v>
      </c>
      <c r="U153" s="7" t="s">
        <v>533</v>
      </c>
      <c r="V153" s="7">
        <v>10522368</v>
      </c>
      <c r="W153" s="7" t="s">
        <v>5</v>
      </c>
      <c r="X153" s="7" t="s">
        <v>678</v>
      </c>
      <c r="Y153" s="7">
        <v>10549246</v>
      </c>
      <c r="Z153" s="7" t="s">
        <v>5</v>
      </c>
      <c r="AA153" s="7" t="s">
        <v>679</v>
      </c>
      <c r="AB153" s="7">
        <v>10587552</v>
      </c>
      <c r="AC153" s="7" t="s">
        <v>5</v>
      </c>
      <c r="AD153" s="7" t="s">
        <v>534</v>
      </c>
    </row>
    <row r="154" spans="1:30" s="7" customFormat="1" x14ac:dyDescent="0.3">
      <c r="A154" s="7">
        <v>153</v>
      </c>
      <c r="B154" s="7" t="s">
        <v>792</v>
      </c>
      <c r="C154" s="7">
        <v>3</v>
      </c>
      <c r="D154" s="7" t="s">
        <v>968</v>
      </c>
      <c r="F154" s="10">
        <v>0.20207840567454699</v>
      </c>
      <c r="G154" s="10">
        <v>2.7679739981390799E-5</v>
      </c>
      <c r="H154" s="10">
        <v>0.136533893917967</v>
      </c>
      <c r="I154" s="10">
        <v>3.5861846171319399E-2</v>
      </c>
      <c r="J154" s="10">
        <v>2.8434287412092099</v>
      </c>
      <c r="K154" s="10">
        <v>7.3459374560043198</v>
      </c>
      <c r="L154" s="10">
        <v>0.44710231022909303</v>
      </c>
      <c r="M154" s="10">
        <v>1269.8135708458699</v>
      </c>
      <c r="N154" s="10">
        <v>0.525379897095263</v>
      </c>
      <c r="O154" s="10">
        <v>2.7345702949212801E-6</v>
      </c>
      <c r="P154" s="31">
        <v>775</v>
      </c>
      <c r="Q154" s="31">
        <f t="shared" si="10"/>
        <v>100</v>
      </c>
      <c r="S154" s="7">
        <v>10454484</v>
      </c>
      <c r="T154" s="7" t="s">
        <v>5</v>
      </c>
      <c r="U154" s="15" t="s">
        <v>535</v>
      </c>
      <c r="V154" s="7">
        <v>10470180</v>
      </c>
      <c r="W154" s="7" t="s">
        <v>5</v>
      </c>
      <c r="X154" s="15" t="s">
        <v>536</v>
      </c>
      <c r="Y154" s="7">
        <v>10483298</v>
      </c>
      <c r="Z154" s="7" t="s">
        <v>5</v>
      </c>
      <c r="AA154" s="7" t="s">
        <v>537</v>
      </c>
      <c r="AB154" s="7">
        <v>10534080</v>
      </c>
      <c r="AC154" s="7" t="s">
        <v>5</v>
      </c>
      <c r="AD154" s="7" t="s">
        <v>676</v>
      </c>
    </row>
    <row r="155" spans="1:30" s="7" customFormat="1" x14ac:dyDescent="0.3">
      <c r="A155" s="7">
        <v>154</v>
      </c>
      <c r="B155" s="7" t="s">
        <v>792</v>
      </c>
      <c r="C155" s="7">
        <v>4</v>
      </c>
      <c r="D155" s="7" t="s">
        <v>968</v>
      </c>
      <c r="F155" s="10">
        <v>0.34658921090886002</v>
      </c>
      <c r="G155" s="10">
        <v>1.07081403794304E-4</v>
      </c>
      <c r="H155" s="10">
        <v>0.13374750688606901</v>
      </c>
      <c r="I155" s="10">
        <v>3.3605573661625303E-2</v>
      </c>
      <c r="J155" s="10">
        <v>1.67014468368143</v>
      </c>
      <c r="K155" s="10">
        <v>2.6345202247612201</v>
      </c>
      <c r="L155" s="10">
        <v>0.22021604282781501</v>
      </c>
      <c r="M155" s="10">
        <v>1440.6124952249199</v>
      </c>
      <c r="N155" s="10">
        <v>0.311284443549812</v>
      </c>
      <c r="O155" s="10">
        <v>2.9442102236207498E-6</v>
      </c>
      <c r="P155" s="31">
        <v>775</v>
      </c>
      <c r="Q155" s="31">
        <f t="shared" si="10"/>
        <v>100</v>
      </c>
      <c r="S155" s="7">
        <v>10454584</v>
      </c>
      <c r="T155" s="7" t="s">
        <v>5</v>
      </c>
      <c r="U155" s="15" t="s">
        <v>538</v>
      </c>
      <c r="V155" s="7">
        <v>10470068</v>
      </c>
      <c r="W155" s="7" t="s">
        <v>5</v>
      </c>
      <c r="X155" s="7" t="s">
        <v>539</v>
      </c>
      <c r="Y155" s="7">
        <v>10481616</v>
      </c>
      <c r="Z155" s="7" t="s">
        <v>5</v>
      </c>
      <c r="AA155" s="7" t="s">
        <v>540</v>
      </c>
      <c r="AB155" s="7">
        <v>10530827</v>
      </c>
      <c r="AC155" s="7" t="s">
        <v>5</v>
      </c>
      <c r="AD155" s="7" t="s">
        <v>677</v>
      </c>
    </row>
    <row r="156" spans="1:30" s="5" customFormat="1" x14ac:dyDescent="0.3">
      <c r="A156" s="5">
        <v>155</v>
      </c>
      <c r="B156" s="5" t="s">
        <v>792</v>
      </c>
      <c r="C156" s="5">
        <v>5</v>
      </c>
      <c r="F156" s="6">
        <v>0.52680391743779198</v>
      </c>
      <c r="G156" s="6">
        <v>2.8083560232779501E-5</v>
      </c>
      <c r="H156" s="6">
        <v>0.105924166136747</v>
      </c>
      <c r="I156" s="6">
        <v>3.3693769238889199E-2</v>
      </c>
      <c r="J156" s="6">
        <v>2.73304357379675</v>
      </c>
      <c r="K156" s="6">
        <v>7.5666005425155198</v>
      </c>
      <c r="L156" s="6">
        <v>0.18385551599785699</v>
      </c>
      <c r="M156" s="6">
        <v>922.61368911713396</v>
      </c>
      <c r="N156" s="6">
        <v>0.88386054467409902</v>
      </c>
      <c r="O156" s="6">
        <v>2.1903685924131401E-6</v>
      </c>
      <c r="P156" s="32">
        <v>754</v>
      </c>
      <c r="Q156" s="32">
        <f t="shared" si="10"/>
        <v>79</v>
      </c>
      <c r="R156" s="5" t="s">
        <v>951</v>
      </c>
      <c r="S156" s="7">
        <v>10454683</v>
      </c>
      <c r="T156" s="7" t="s">
        <v>5</v>
      </c>
      <c r="U156" s="15" t="s">
        <v>541</v>
      </c>
      <c r="V156" s="7">
        <v>10470269</v>
      </c>
      <c r="W156" s="7" t="s">
        <v>5</v>
      </c>
      <c r="X156" s="7" t="s">
        <v>681</v>
      </c>
      <c r="Y156" s="7">
        <v>10487241</v>
      </c>
      <c r="Z156" s="7" t="s">
        <v>5</v>
      </c>
      <c r="AA156" s="7" t="s">
        <v>680</v>
      </c>
      <c r="AB156" s="4">
        <v>10540165</v>
      </c>
      <c r="AC156" s="4" t="s">
        <v>4</v>
      </c>
      <c r="AD156" s="4" t="s">
        <v>542</v>
      </c>
    </row>
    <row r="157" spans="1:30" s="7" customFormat="1" x14ac:dyDescent="0.3">
      <c r="A157" s="7">
        <v>156</v>
      </c>
      <c r="B157" s="7" t="s">
        <v>792</v>
      </c>
      <c r="C157" s="7">
        <v>6</v>
      </c>
      <c r="F157" s="10">
        <v>0.56166459163650895</v>
      </c>
      <c r="G157" s="10">
        <v>1.8679003045091599E-5</v>
      </c>
      <c r="H157" s="10">
        <v>1.5786438936507299E-2</v>
      </c>
      <c r="I157" s="10">
        <v>3.9221869204193301E-2</v>
      </c>
      <c r="J157" s="10">
        <v>3.7414824077859499</v>
      </c>
      <c r="K157" s="10">
        <v>2.66553170327097</v>
      </c>
      <c r="L157" s="10">
        <v>0.47277864366769801</v>
      </c>
      <c r="M157" s="10">
        <v>824.57213122397695</v>
      </c>
      <c r="N157" s="10">
        <v>0.82773888204246804</v>
      </c>
      <c r="O157" s="10">
        <v>2.8452979656402E-6</v>
      </c>
      <c r="P157" s="31">
        <v>775</v>
      </c>
      <c r="Q157" s="31">
        <f t="shared" si="10"/>
        <v>100</v>
      </c>
      <c r="S157" s="7">
        <v>10454805</v>
      </c>
      <c r="T157" s="7" t="s">
        <v>5</v>
      </c>
      <c r="U157" s="15" t="s">
        <v>543</v>
      </c>
      <c r="V157" s="7">
        <v>10469869</v>
      </c>
      <c r="W157" s="7" t="s">
        <v>5</v>
      </c>
      <c r="X157" s="15" t="s">
        <v>544</v>
      </c>
      <c r="Y157" s="7">
        <v>10479788</v>
      </c>
      <c r="Z157" s="7" t="s">
        <v>5</v>
      </c>
      <c r="AA157" s="7" t="s">
        <v>545</v>
      </c>
      <c r="AB157" s="7">
        <v>10528437</v>
      </c>
      <c r="AC157" s="7" t="s">
        <v>5</v>
      </c>
      <c r="AD157" s="7" t="s">
        <v>546</v>
      </c>
    </row>
    <row r="158" spans="1:30" s="4" customFormat="1" x14ac:dyDescent="0.3">
      <c r="A158" s="4">
        <v>157</v>
      </c>
      <c r="B158" s="4" t="s">
        <v>792</v>
      </c>
      <c r="C158" s="4">
        <v>7</v>
      </c>
      <c r="D158" s="4" t="s">
        <v>968</v>
      </c>
      <c r="F158" s="8">
        <v>0.408057171572</v>
      </c>
      <c r="G158" s="8">
        <v>7.8173823235396802E-5</v>
      </c>
      <c r="H158" s="8">
        <v>0.12446847786041899</v>
      </c>
      <c r="I158" s="8">
        <v>9.09869872592389E-2</v>
      </c>
      <c r="J158" s="8">
        <v>4.1870208699256199</v>
      </c>
      <c r="K158" s="8">
        <v>6.6009516865015003</v>
      </c>
      <c r="L158" s="8">
        <v>0.19183090729638899</v>
      </c>
      <c r="M158" s="8">
        <v>1631.4997265115401</v>
      </c>
      <c r="N158" s="8">
        <v>0.30976319722831303</v>
      </c>
      <c r="O158" s="8">
        <v>2.8661989632528202E-6</v>
      </c>
      <c r="P158" s="29">
        <v>681</v>
      </c>
      <c r="Q158" s="29">
        <f t="shared" si="10"/>
        <v>6</v>
      </c>
      <c r="R158" s="4" t="s">
        <v>6</v>
      </c>
      <c r="S158" s="4">
        <v>10454920</v>
      </c>
      <c r="T158" s="4" t="s">
        <v>4</v>
      </c>
      <c r="U158" s="4" t="s">
        <v>547</v>
      </c>
      <c r="V158" s="4" t="s">
        <v>29</v>
      </c>
      <c r="W158" s="4" t="s">
        <v>29</v>
      </c>
      <c r="X158" s="4" t="s">
        <v>29</v>
      </c>
      <c r="Y158" s="4" t="s">
        <v>29</v>
      </c>
      <c r="Z158" s="4" t="s">
        <v>29</v>
      </c>
      <c r="AA158" s="4" t="s">
        <v>29</v>
      </c>
      <c r="AB158" s="4" t="s">
        <v>29</v>
      </c>
      <c r="AC158" s="4" t="s">
        <v>29</v>
      </c>
      <c r="AD158" s="4" t="s">
        <v>29</v>
      </c>
    </row>
    <row r="159" spans="1:30" s="7" customFormat="1" x14ac:dyDescent="0.3">
      <c r="A159" s="7">
        <v>158</v>
      </c>
      <c r="B159" s="7" t="s">
        <v>792</v>
      </c>
      <c r="C159" s="7">
        <v>8</v>
      </c>
      <c r="F159" s="10">
        <v>0.59286760250106496</v>
      </c>
      <c r="G159" s="10">
        <v>1.5507319663751099E-5</v>
      </c>
      <c r="H159" s="10">
        <v>6.8507180284243005E-2</v>
      </c>
      <c r="I159" s="10">
        <v>4.7602085582911902E-2</v>
      </c>
      <c r="J159" s="10">
        <v>2.0362826595082901</v>
      </c>
      <c r="K159" s="10">
        <v>5.8836441654711997</v>
      </c>
      <c r="L159" s="10">
        <v>0.26713863173499702</v>
      </c>
      <c r="M159" s="10">
        <v>1729.4300400652</v>
      </c>
      <c r="N159" s="10">
        <v>0.342555234767497</v>
      </c>
      <c r="O159" s="10">
        <v>2.3606204684358002E-6</v>
      </c>
      <c r="P159" s="7">
        <v>775</v>
      </c>
      <c r="Q159" s="31">
        <f t="shared" si="10"/>
        <v>100</v>
      </c>
      <c r="S159" s="7">
        <v>10455059</v>
      </c>
      <c r="T159" s="7" t="s">
        <v>5</v>
      </c>
      <c r="U159" s="15" t="s">
        <v>548</v>
      </c>
      <c r="V159" s="7">
        <v>10470257</v>
      </c>
      <c r="W159" s="7" t="s">
        <v>5</v>
      </c>
      <c r="X159" s="7" t="s">
        <v>684</v>
      </c>
      <c r="Y159" s="7">
        <v>10485679</v>
      </c>
      <c r="Z159" s="7" t="s">
        <v>5</v>
      </c>
      <c r="AA159" s="7" t="s">
        <v>683</v>
      </c>
      <c r="AB159" s="7">
        <v>10538358</v>
      </c>
      <c r="AC159" s="7" t="s">
        <v>5</v>
      </c>
      <c r="AD159" s="7" t="s">
        <v>682</v>
      </c>
    </row>
    <row r="160" spans="1:30" s="4" customFormat="1" x14ac:dyDescent="0.3">
      <c r="A160" s="4">
        <v>159</v>
      </c>
      <c r="B160" s="4" t="s">
        <v>792</v>
      </c>
      <c r="C160" s="4">
        <v>9</v>
      </c>
      <c r="D160" s="4" t="s">
        <v>968</v>
      </c>
      <c r="F160" s="8">
        <v>0.54413216393441</v>
      </c>
      <c r="G160" s="8">
        <v>5.9958708446695701E-5</v>
      </c>
      <c r="H160" s="8">
        <v>0.131409519091994</v>
      </c>
      <c r="I160" s="8">
        <v>4.1871535200625601E-2</v>
      </c>
      <c r="J160" s="8">
        <v>1.24481909163296</v>
      </c>
      <c r="K160" s="8">
        <v>4.8919316823594299</v>
      </c>
      <c r="L160" s="8">
        <v>0.12473673867061701</v>
      </c>
      <c r="M160" s="8">
        <v>678.37674971669901</v>
      </c>
      <c r="N160" s="8">
        <v>0.68635682985186597</v>
      </c>
      <c r="O160" s="8">
        <v>2.1002293798606801E-6</v>
      </c>
      <c r="P160" s="29">
        <v>718</v>
      </c>
      <c r="Q160" s="29">
        <f t="shared" si="10"/>
        <v>43</v>
      </c>
      <c r="R160" s="4" t="s">
        <v>6</v>
      </c>
      <c r="S160" s="7">
        <v>10455186</v>
      </c>
      <c r="T160" s="7" t="s">
        <v>5</v>
      </c>
      <c r="U160" s="7" t="s">
        <v>549</v>
      </c>
      <c r="V160" s="4">
        <v>10470216</v>
      </c>
      <c r="W160" s="4" t="s">
        <v>4</v>
      </c>
      <c r="X160" s="4" t="s">
        <v>550</v>
      </c>
      <c r="Y160" s="4" t="s">
        <v>29</v>
      </c>
      <c r="Z160" s="4" t="s">
        <v>29</v>
      </c>
      <c r="AA160" s="4" t="s">
        <v>29</v>
      </c>
      <c r="AB160" s="4" t="s">
        <v>29</v>
      </c>
      <c r="AC160" s="4" t="s">
        <v>29</v>
      </c>
      <c r="AD160" s="4" t="s">
        <v>29</v>
      </c>
    </row>
    <row r="161" spans="1:30" s="4" customFormat="1" x14ac:dyDescent="0.3">
      <c r="A161" s="4">
        <v>160</v>
      </c>
      <c r="B161" s="4" t="s">
        <v>792</v>
      </c>
      <c r="C161" s="4">
        <v>10</v>
      </c>
      <c r="D161" s="4" t="s">
        <v>968</v>
      </c>
      <c r="F161" s="8">
        <v>0.54199596950784301</v>
      </c>
      <c r="G161" s="8">
        <v>4.5480286934308702E-5</v>
      </c>
      <c r="H161" s="8">
        <v>3.1679255170747602E-4</v>
      </c>
      <c r="I161" s="8">
        <v>4.1838241368532099E-2</v>
      </c>
      <c r="J161" s="8">
        <v>1.86128989234567</v>
      </c>
      <c r="K161" s="8">
        <v>3.1891274866648001</v>
      </c>
      <c r="L161" s="8">
        <v>0.33165684286504998</v>
      </c>
      <c r="M161" s="8">
        <v>1697.8148591704701</v>
      </c>
      <c r="N161" s="8">
        <v>0.55621436052024398</v>
      </c>
      <c r="O161" s="8">
        <v>1.1722078041871999E-6</v>
      </c>
      <c r="P161" s="29">
        <v>730</v>
      </c>
      <c r="Q161" s="29">
        <f t="shared" si="10"/>
        <v>55</v>
      </c>
      <c r="R161" s="4" t="s">
        <v>6</v>
      </c>
      <c r="S161" s="7">
        <v>10455310</v>
      </c>
      <c r="T161" s="7" t="s">
        <v>5</v>
      </c>
      <c r="U161" s="7" t="s">
        <v>538</v>
      </c>
      <c r="V161" s="7">
        <v>10470069</v>
      </c>
      <c r="W161" s="7" t="s">
        <v>5</v>
      </c>
      <c r="X161" s="7" t="s">
        <v>685</v>
      </c>
      <c r="Y161" s="4">
        <v>10482279</v>
      </c>
      <c r="Z161" s="4" t="s">
        <v>4</v>
      </c>
      <c r="AA161" s="4" t="s">
        <v>551</v>
      </c>
      <c r="AB161" s="4" t="s">
        <v>29</v>
      </c>
      <c r="AC161" s="4" t="s">
        <v>29</v>
      </c>
      <c r="AD161" s="4" t="s">
        <v>29</v>
      </c>
    </row>
    <row r="162" spans="1:30" s="5" customFormat="1" x14ac:dyDescent="0.3">
      <c r="A162" s="5">
        <v>161</v>
      </c>
      <c r="B162" s="5" t="s">
        <v>792</v>
      </c>
      <c r="C162" s="5">
        <v>11</v>
      </c>
      <c r="D162" s="5" t="s">
        <v>968</v>
      </c>
      <c r="F162" s="6">
        <v>0.55523121142759901</v>
      </c>
      <c r="G162" s="6">
        <v>1.02355314702522E-4</v>
      </c>
      <c r="H162" s="6">
        <v>0.14141837642230101</v>
      </c>
      <c r="I162" s="6">
        <v>7.4966721311211501E-2</v>
      </c>
      <c r="J162" s="6">
        <v>4.8704403238370997</v>
      </c>
      <c r="K162" s="6">
        <v>6.5847198921255803</v>
      </c>
      <c r="L162" s="6">
        <v>0.156311457324773</v>
      </c>
      <c r="M162" s="6">
        <v>941.99484139680897</v>
      </c>
      <c r="N162" s="6">
        <v>0.75511955954134502</v>
      </c>
      <c r="O162" s="6">
        <v>9.5656529942061696E-7</v>
      </c>
      <c r="P162" s="32">
        <v>770</v>
      </c>
      <c r="Q162" s="5">
        <f t="shared" si="10"/>
        <v>95</v>
      </c>
      <c r="R162" s="5" t="s">
        <v>95</v>
      </c>
      <c r="S162" s="7">
        <v>10455381</v>
      </c>
      <c r="T162" s="7" t="s">
        <v>5</v>
      </c>
      <c r="U162" s="15" t="s">
        <v>552</v>
      </c>
      <c r="V162" s="7">
        <v>10472359</v>
      </c>
      <c r="W162" s="7" t="s">
        <v>5</v>
      </c>
      <c r="X162" s="7" t="s">
        <v>685</v>
      </c>
      <c r="Y162" s="7">
        <v>10487837</v>
      </c>
      <c r="Z162" s="7" t="s">
        <v>5</v>
      </c>
      <c r="AA162" s="7" t="s">
        <v>686</v>
      </c>
      <c r="AB162" s="4">
        <v>10542096</v>
      </c>
      <c r="AC162" s="4" t="s">
        <v>4</v>
      </c>
      <c r="AD162" s="4" t="s">
        <v>553</v>
      </c>
    </row>
    <row r="163" spans="1:30" s="4" customFormat="1" x14ac:dyDescent="0.3">
      <c r="A163" s="4">
        <v>162</v>
      </c>
      <c r="B163" s="4" t="s">
        <v>792</v>
      </c>
      <c r="C163" s="4">
        <v>12</v>
      </c>
      <c r="D163" s="4" t="s">
        <v>968</v>
      </c>
      <c r="F163" s="8">
        <v>0.20107581671327401</v>
      </c>
      <c r="G163" s="8">
        <v>1.8136994693113701E-5</v>
      </c>
      <c r="H163" s="8">
        <v>5.3469179272605097E-2</v>
      </c>
      <c r="I163" s="8">
        <v>5.8148811645805799E-2</v>
      </c>
      <c r="J163" s="8">
        <v>3.9362472556531398</v>
      </c>
      <c r="K163" s="8">
        <v>7.28383541991934</v>
      </c>
      <c r="L163" s="8">
        <v>0.25306943291798201</v>
      </c>
      <c r="M163" s="8">
        <v>1258.7139705196</v>
      </c>
      <c r="N163" s="8">
        <v>0.97382381167262799</v>
      </c>
      <c r="O163" s="8">
        <v>2.8259309913497401E-6</v>
      </c>
      <c r="P163" s="29">
        <v>749</v>
      </c>
      <c r="Q163" s="29">
        <f t="shared" si="10"/>
        <v>74</v>
      </c>
      <c r="R163" s="4" t="s">
        <v>95</v>
      </c>
      <c r="S163" s="7">
        <v>10455459</v>
      </c>
      <c r="T163" s="7" t="s">
        <v>5</v>
      </c>
      <c r="U163" s="7" t="s">
        <v>690</v>
      </c>
      <c r="V163" s="7">
        <v>10476576</v>
      </c>
      <c r="W163" s="7" t="s">
        <v>5</v>
      </c>
      <c r="X163" s="7" t="s">
        <v>689</v>
      </c>
      <c r="Y163" s="4" t="s">
        <v>688</v>
      </c>
      <c r="Z163" s="4" t="s">
        <v>4</v>
      </c>
      <c r="AA163" s="4" t="s">
        <v>687</v>
      </c>
      <c r="AB163" s="4" t="s">
        <v>29</v>
      </c>
      <c r="AC163" s="4" t="s">
        <v>29</v>
      </c>
      <c r="AD163" s="4" t="s">
        <v>29</v>
      </c>
    </row>
    <row r="164" spans="1:30" s="4" customFormat="1" x14ac:dyDescent="0.3">
      <c r="A164" s="4">
        <v>163</v>
      </c>
      <c r="B164" s="4" t="s">
        <v>792</v>
      </c>
      <c r="C164" s="4">
        <v>13</v>
      </c>
      <c r="D164" s="4" t="s">
        <v>968</v>
      </c>
      <c r="F164" s="8">
        <v>0.27117493310943203</v>
      </c>
      <c r="G164" s="8">
        <v>2.69533261570415E-6</v>
      </c>
      <c r="H164" s="8">
        <v>4.6229072798462501E-2</v>
      </c>
      <c r="I164" s="8">
        <v>4.4167626630514802E-2</v>
      </c>
      <c r="J164" s="8">
        <v>4.0269876308739203</v>
      </c>
      <c r="K164" s="8">
        <v>3.8678872063755998</v>
      </c>
      <c r="L164" s="8">
        <v>0.14759625261649501</v>
      </c>
      <c r="M164" s="8">
        <v>1601.7129655927399</v>
      </c>
      <c r="N164" s="8">
        <v>0.27500672210007898</v>
      </c>
      <c r="O164" s="8">
        <v>1.0669085202040101E-6</v>
      </c>
      <c r="P164" s="29">
        <v>722</v>
      </c>
      <c r="Q164" s="29">
        <f t="shared" si="10"/>
        <v>47</v>
      </c>
      <c r="R164" s="4" t="s">
        <v>6</v>
      </c>
      <c r="S164" s="7">
        <v>10455536</v>
      </c>
      <c r="T164" s="7" t="s">
        <v>5</v>
      </c>
      <c r="U164" s="7" t="s">
        <v>554</v>
      </c>
      <c r="V164" s="4">
        <v>10476635</v>
      </c>
      <c r="W164" s="4" t="s">
        <v>4</v>
      </c>
      <c r="X164" s="30" t="s">
        <v>555</v>
      </c>
      <c r="Y164" s="4" t="s">
        <v>29</v>
      </c>
      <c r="Z164" s="4" t="s">
        <v>29</v>
      </c>
      <c r="AA164" s="4" t="s">
        <v>29</v>
      </c>
      <c r="AB164" s="4" t="s">
        <v>29</v>
      </c>
      <c r="AC164" s="4" t="s">
        <v>29</v>
      </c>
      <c r="AD164" s="4" t="s">
        <v>29</v>
      </c>
    </row>
    <row r="165" spans="1:30" s="4" customFormat="1" x14ac:dyDescent="0.3">
      <c r="A165" s="4">
        <v>164</v>
      </c>
      <c r="B165" s="4" t="s">
        <v>792</v>
      </c>
      <c r="C165" s="4">
        <v>14</v>
      </c>
      <c r="D165" s="4" t="s">
        <v>968</v>
      </c>
      <c r="F165" s="8">
        <v>0.51063853446394203</v>
      </c>
      <c r="G165" s="8">
        <v>1.8408785321467599E-5</v>
      </c>
      <c r="H165" s="8">
        <v>0.135822429098515</v>
      </c>
      <c r="I165" s="8">
        <v>9.5402550771832406E-2</v>
      </c>
      <c r="J165" s="8">
        <v>1.0958371348679099</v>
      </c>
      <c r="K165" s="8">
        <v>5.2843481106683603</v>
      </c>
      <c r="L165" s="8">
        <v>0.20544973332434899</v>
      </c>
      <c r="M165" s="8">
        <v>1407.69266216084</v>
      </c>
      <c r="N165" s="8">
        <v>0.90223411861807101</v>
      </c>
      <c r="O165" s="8">
        <v>1.22564107258804E-6</v>
      </c>
      <c r="P165" s="29">
        <v>678</v>
      </c>
      <c r="Q165" s="29">
        <f t="shared" si="10"/>
        <v>3</v>
      </c>
      <c r="R165" s="4" t="s">
        <v>95</v>
      </c>
      <c r="S165" s="4">
        <v>10455648</v>
      </c>
      <c r="T165" s="4" t="s">
        <v>4</v>
      </c>
      <c r="U165" s="30" t="s">
        <v>556</v>
      </c>
      <c r="V165" s="4" t="s">
        <v>29</v>
      </c>
      <c r="W165" s="4" t="s">
        <v>29</v>
      </c>
      <c r="X165" s="4" t="s">
        <v>29</v>
      </c>
      <c r="Y165" s="4" t="s">
        <v>29</v>
      </c>
      <c r="Z165" s="4" t="s">
        <v>29</v>
      </c>
      <c r="AA165" s="4" t="s">
        <v>29</v>
      </c>
      <c r="AB165" s="4" t="s">
        <v>29</v>
      </c>
      <c r="AC165" s="4" t="s">
        <v>29</v>
      </c>
      <c r="AD165" s="4" t="s">
        <v>29</v>
      </c>
    </row>
    <row r="166" spans="1:30" s="4" customFormat="1" x14ac:dyDescent="0.3">
      <c r="A166" s="4">
        <v>165</v>
      </c>
      <c r="B166" s="4" t="s">
        <v>792</v>
      </c>
      <c r="C166" s="4">
        <v>15</v>
      </c>
      <c r="D166" s="4" t="s">
        <v>968</v>
      </c>
      <c r="F166" s="8">
        <v>0.35656209383159898</v>
      </c>
      <c r="G166" s="8">
        <v>9.4111088611275795E-5</v>
      </c>
      <c r="H166" s="8">
        <v>9.7902798694511795E-2</v>
      </c>
      <c r="I166" s="8">
        <v>3.5203980263322603E-2</v>
      </c>
      <c r="J166" s="8">
        <v>1.7198930783197299</v>
      </c>
      <c r="K166" s="8">
        <v>6.01635281275958</v>
      </c>
      <c r="L166" s="8">
        <v>0.270340994559228</v>
      </c>
      <c r="M166" s="8">
        <v>995.75941851362597</v>
      </c>
      <c r="N166" s="8">
        <v>0.42065332606434802</v>
      </c>
      <c r="O166" s="8">
        <v>9.4801668804138798E-7</v>
      </c>
      <c r="P166" s="29">
        <v>685</v>
      </c>
      <c r="Q166" s="29">
        <f t="shared" si="10"/>
        <v>10</v>
      </c>
      <c r="R166" s="4" t="s">
        <v>6</v>
      </c>
      <c r="S166" s="4">
        <v>10455741</v>
      </c>
      <c r="T166" s="4" t="s">
        <v>4</v>
      </c>
      <c r="U166" s="4" t="s">
        <v>557</v>
      </c>
      <c r="V166" s="4" t="s">
        <v>29</v>
      </c>
      <c r="W166" s="4" t="s">
        <v>29</v>
      </c>
      <c r="X166" s="4" t="s">
        <v>29</v>
      </c>
      <c r="Y166" s="4" t="s">
        <v>29</v>
      </c>
      <c r="Z166" s="4" t="s">
        <v>29</v>
      </c>
      <c r="AA166" s="4" t="s">
        <v>29</v>
      </c>
      <c r="AB166" s="4" t="s">
        <v>29</v>
      </c>
      <c r="AC166" s="4" t="s">
        <v>29</v>
      </c>
      <c r="AD166" s="4" t="s">
        <v>29</v>
      </c>
    </row>
    <row r="167" spans="1:30" s="7" customFormat="1" x14ac:dyDescent="0.3">
      <c r="A167" s="7">
        <v>166</v>
      </c>
      <c r="B167" s="7" t="s">
        <v>792</v>
      </c>
      <c r="C167" s="7">
        <v>16</v>
      </c>
      <c r="D167" s="7" t="s">
        <v>968</v>
      </c>
      <c r="F167" s="10">
        <v>0.23097021393477901</v>
      </c>
      <c r="G167" s="10">
        <v>8.5918722621324201E-5</v>
      </c>
      <c r="H167" s="10">
        <v>2.8673141832416801E-2</v>
      </c>
      <c r="I167" s="10">
        <v>5.8624331001192298E-2</v>
      </c>
      <c r="J167" s="10">
        <v>3.1170030171051599</v>
      </c>
      <c r="K167" s="10">
        <v>2.8759751808829601</v>
      </c>
      <c r="L167" s="10">
        <v>0.21878909366205301</v>
      </c>
      <c r="M167" s="10">
        <v>1184.69238001853</v>
      </c>
      <c r="N167" s="10">
        <v>0.36153879314661003</v>
      </c>
      <c r="O167" s="10">
        <v>1.9746008488815201E-6</v>
      </c>
      <c r="P167" s="31">
        <v>775</v>
      </c>
      <c r="Q167" s="7">
        <f t="shared" si="10"/>
        <v>100</v>
      </c>
      <c r="S167" s="7">
        <v>10536696</v>
      </c>
      <c r="T167" s="7" t="s">
        <v>5</v>
      </c>
      <c r="U167" s="7" t="s">
        <v>558</v>
      </c>
      <c r="V167" s="7">
        <v>10555025</v>
      </c>
      <c r="W167" s="7" t="s">
        <v>5</v>
      </c>
      <c r="X167" s="7" t="s">
        <v>559</v>
      </c>
      <c r="Y167" s="7">
        <v>10591545</v>
      </c>
      <c r="Z167" s="7" t="s">
        <v>5</v>
      </c>
      <c r="AA167" s="7" t="s">
        <v>560</v>
      </c>
      <c r="AB167" s="7">
        <v>10614191</v>
      </c>
      <c r="AC167" s="7" t="s">
        <v>5</v>
      </c>
      <c r="AD167" s="7" t="s">
        <v>561</v>
      </c>
    </row>
    <row r="168" spans="1:30" s="5" customFormat="1" x14ac:dyDescent="0.3">
      <c r="A168" s="5">
        <v>167</v>
      </c>
      <c r="B168" s="5" t="s">
        <v>792</v>
      </c>
      <c r="C168" s="5">
        <v>17</v>
      </c>
      <c r="D168" s="5" t="s">
        <v>968</v>
      </c>
      <c r="F168" s="6">
        <v>0.46957145687192697</v>
      </c>
      <c r="G168" s="6">
        <v>6.4620050140125899E-5</v>
      </c>
      <c r="H168" s="6">
        <v>0.15458322317712</v>
      </c>
      <c r="I168" s="6">
        <v>2.8011130653321701E-2</v>
      </c>
      <c r="J168" s="6">
        <v>2.07038704771549</v>
      </c>
      <c r="K168" s="6">
        <v>4.81473805196583</v>
      </c>
      <c r="L168" s="6">
        <v>0.381139481533319</v>
      </c>
      <c r="M168" s="6">
        <v>1781.64550960064</v>
      </c>
      <c r="N168" s="6">
        <v>0.63090423326939304</v>
      </c>
      <c r="O168" s="6">
        <v>1.0013672136468799E-6</v>
      </c>
      <c r="P168" s="32">
        <v>756</v>
      </c>
      <c r="Q168" s="5">
        <f t="shared" si="10"/>
        <v>81</v>
      </c>
      <c r="R168" s="5" t="s">
        <v>95</v>
      </c>
      <c r="S168" s="7">
        <v>10536771</v>
      </c>
      <c r="T168" s="7" t="s">
        <v>5</v>
      </c>
      <c r="U168" s="7" t="s">
        <v>562</v>
      </c>
      <c r="V168" s="7">
        <v>10555751</v>
      </c>
      <c r="W168" s="7" t="s">
        <v>5</v>
      </c>
      <c r="X168" s="7" t="s">
        <v>563</v>
      </c>
      <c r="Y168" s="7">
        <v>10592097</v>
      </c>
      <c r="Z168" s="7" t="s">
        <v>5</v>
      </c>
      <c r="AA168" s="7" t="s">
        <v>564</v>
      </c>
      <c r="AB168" s="4">
        <v>10616289</v>
      </c>
      <c r="AC168" s="4" t="s">
        <v>4</v>
      </c>
      <c r="AD168" s="4" t="s">
        <v>565</v>
      </c>
    </row>
    <row r="169" spans="1:30" s="7" customFormat="1" x14ac:dyDescent="0.3">
      <c r="A169" s="7">
        <v>168</v>
      </c>
      <c r="B169" s="7" t="s">
        <v>792</v>
      </c>
      <c r="C169" s="7">
        <v>18</v>
      </c>
      <c r="D169" s="7" t="s">
        <v>968</v>
      </c>
      <c r="F169" s="10">
        <v>0.39758860971778598</v>
      </c>
      <c r="G169" s="10">
        <v>3.7093246956833101E-5</v>
      </c>
      <c r="H169" s="10">
        <v>7.2755345802847302E-2</v>
      </c>
      <c r="I169" s="10">
        <v>2.5300970133394E-2</v>
      </c>
      <c r="J169" s="10">
        <v>4.86977266147733</v>
      </c>
      <c r="K169" s="10">
        <v>2.6045140717178601</v>
      </c>
      <c r="L169" s="10">
        <v>0.12614369578659501</v>
      </c>
      <c r="M169" s="10">
        <v>1036.1135998740799</v>
      </c>
      <c r="N169" s="10">
        <v>0.84251646716147699</v>
      </c>
      <c r="O169" s="10">
        <v>1.64937553857453E-6</v>
      </c>
      <c r="P169" s="31">
        <v>775</v>
      </c>
      <c r="Q169" s="7">
        <f t="shared" si="10"/>
        <v>100</v>
      </c>
      <c r="S169" s="7">
        <v>10536853</v>
      </c>
      <c r="T169" s="7" t="s">
        <v>5</v>
      </c>
      <c r="U169" s="7" t="s">
        <v>566</v>
      </c>
      <c r="V169" s="7">
        <v>10560939</v>
      </c>
      <c r="W169" s="7" t="s">
        <v>5</v>
      </c>
      <c r="X169" s="7" t="s">
        <v>567</v>
      </c>
      <c r="Y169" s="7">
        <v>10596356</v>
      </c>
      <c r="Z169" s="7" t="s">
        <v>5</v>
      </c>
      <c r="AA169" s="7" t="s">
        <v>568</v>
      </c>
      <c r="AB169" s="7">
        <v>10620030</v>
      </c>
      <c r="AC169" s="7" t="s">
        <v>5</v>
      </c>
      <c r="AD169" s="7" t="s">
        <v>569</v>
      </c>
    </row>
    <row r="170" spans="1:30" s="4" customFormat="1" x14ac:dyDescent="0.3">
      <c r="A170" s="4">
        <v>169</v>
      </c>
      <c r="B170" s="4" t="s">
        <v>792</v>
      </c>
      <c r="C170" s="4">
        <v>19</v>
      </c>
      <c r="D170" s="4" t="s">
        <v>968</v>
      </c>
      <c r="F170" s="8">
        <v>0.21910558622330401</v>
      </c>
      <c r="G170" s="8">
        <v>7.4031943944477104E-5</v>
      </c>
      <c r="H170" s="8">
        <v>6.5223229970270705E-2</v>
      </c>
      <c r="I170" s="8">
        <v>6.7165224459022205E-2</v>
      </c>
      <c r="J170" s="8">
        <v>1.1355121741071299</v>
      </c>
      <c r="K170" s="8">
        <v>5.2833925974555296</v>
      </c>
      <c r="L170" s="8">
        <v>0.44369322899729002</v>
      </c>
      <c r="M170" s="8">
        <v>1173.2993949204699</v>
      </c>
      <c r="N170" s="8">
        <v>0.90793189220130399</v>
      </c>
      <c r="O170" s="8">
        <v>1.4845494863344301E-6</v>
      </c>
      <c r="P170" s="29">
        <v>720</v>
      </c>
      <c r="Q170" s="29">
        <f t="shared" si="10"/>
        <v>45</v>
      </c>
      <c r="R170" s="4" t="s">
        <v>95</v>
      </c>
      <c r="S170" s="7">
        <v>10536936</v>
      </c>
      <c r="T170" s="7" t="s">
        <v>5</v>
      </c>
      <c r="U170" s="7" t="s">
        <v>570</v>
      </c>
      <c r="V170" s="4">
        <v>10564972</v>
      </c>
      <c r="W170" s="4" t="s">
        <v>4</v>
      </c>
      <c r="X170" s="4" t="s">
        <v>571</v>
      </c>
      <c r="Y170" s="4" t="s">
        <v>29</v>
      </c>
      <c r="Z170" s="4" t="s">
        <v>29</v>
      </c>
      <c r="AA170" s="4" t="s">
        <v>29</v>
      </c>
      <c r="AB170" s="4" t="s">
        <v>29</v>
      </c>
      <c r="AC170" s="4" t="s">
        <v>29</v>
      </c>
      <c r="AD170" s="4" t="s">
        <v>29</v>
      </c>
    </row>
    <row r="171" spans="1:30" s="7" customFormat="1" x14ac:dyDescent="0.3">
      <c r="A171" s="7">
        <v>170</v>
      </c>
      <c r="B171" s="7" t="s">
        <v>792</v>
      </c>
      <c r="C171" s="7">
        <v>20</v>
      </c>
      <c r="D171" s="7" t="s">
        <v>968</v>
      </c>
      <c r="F171" s="10">
        <v>0.40454968996346002</v>
      </c>
      <c r="G171" s="10">
        <v>5.3026470462853703E-5</v>
      </c>
      <c r="H171" s="10">
        <v>5.1160007674805802E-2</v>
      </c>
      <c r="I171" s="10">
        <v>7.6544163133949003E-2</v>
      </c>
      <c r="J171" s="10">
        <v>3.5772070921957502</v>
      </c>
      <c r="K171" s="10">
        <v>4.4507333724759501</v>
      </c>
      <c r="L171" s="10">
        <v>0.42950146095827202</v>
      </c>
      <c r="M171" s="10">
        <v>784.97378043830395</v>
      </c>
      <c r="N171" s="10">
        <v>0.88189250063151103</v>
      </c>
      <c r="O171" s="10">
        <v>1.8182324280031001E-6</v>
      </c>
      <c r="P171" s="31">
        <v>775</v>
      </c>
      <c r="Q171" s="7">
        <f t="shared" si="10"/>
        <v>100</v>
      </c>
      <c r="S171" s="7">
        <v>10537046</v>
      </c>
      <c r="T171" s="7" t="s">
        <v>5</v>
      </c>
      <c r="U171" s="7" t="s">
        <v>162</v>
      </c>
      <c r="V171" s="7">
        <v>10565389</v>
      </c>
      <c r="W171" s="7" t="s">
        <v>5</v>
      </c>
      <c r="X171" s="7" t="s">
        <v>572</v>
      </c>
      <c r="Y171" s="7">
        <v>10601239</v>
      </c>
      <c r="Z171" s="7" t="s">
        <v>5</v>
      </c>
      <c r="AA171" s="7" t="s">
        <v>573</v>
      </c>
      <c r="AB171" s="7">
        <v>10622562</v>
      </c>
      <c r="AC171" s="7" t="s">
        <v>5</v>
      </c>
      <c r="AD171" s="7" t="s">
        <v>574</v>
      </c>
    </row>
    <row r="172" spans="1:30" s="7" customFormat="1" x14ac:dyDescent="0.3">
      <c r="A172" s="7">
        <v>171</v>
      </c>
      <c r="B172" s="7" t="s">
        <v>792</v>
      </c>
      <c r="C172" s="7">
        <v>21</v>
      </c>
      <c r="D172" s="7" t="s">
        <v>968</v>
      </c>
      <c r="F172" s="10">
        <v>0.402434328384697</v>
      </c>
      <c r="G172" s="10">
        <v>1.14104689723181E-4</v>
      </c>
      <c r="H172" s="10">
        <v>8.1856409292016097E-2</v>
      </c>
      <c r="I172" s="10">
        <v>7.6033179555088204E-2</v>
      </c>
      <c r="J172" s="10">
        <v>4.5343591300770596</v>
      </c>
      <c r="K172" s="10">
        <v>3.90771625842899</v>
      </c>
      <c r="L172" s="10">
        <v>0.40861849253997201</v>
      </c>
      <c r="M172" s="10">
        <v>1228.08282449841</v>
      </c>
      <c r="N172" s="10">
        <v>0.52403776217251996</v>
      </c>
      <c r="O172" s="10">
        <v>1.2770436450838999E-6</v>
      </c>
      <c r="P172" s="31">
        <v>775</v>
      </c>
      <c r="Q172" s="7">
        <f t="shared" si="10"/>
        <v>100</v>
      </c>
      <c r="S172" s="7">
        <v>10537136</v>
      </c>
      <c r="T172" s="7" t="s">
        <v>5</v>
      </c>
      <c r="U172" s="7" t="s">
        <v>575</v>
      </c>
      <c r="V172" s="7">
        <v>10566211</v>
      </c>
      <c r="W172" s="7" t="s">
        <v>5</v>
      </c>
      <c r="X172" s="7" t="s">
        <v>576</v>
      </c>
      <c r="Y172" s="7">
        <v>10601740</v>
      </c>
      <c r="Z172" s="7" t="s">
        <v>5</v>
      </c>
      <c r="AA172" s="7" t="s">
        <v>577</v>
      </c>
      <c r="AB172" s="7">
        <v>10623053</v>
      </c>
      <c r="AC172" s="7" t="s">
        <v>5</v>
      </c>
      <c r="AD172" s="7" t="s">
        <v>578</v>
      </c>
    </row>
    <row r="173" spans="1:30" s="7" customFormat="1" x14ac:dyDescent="0.3">
      <c r="A173" s="7">
        <v>172</v>
      </c>
      <c r="B173" s="7" t="s">
        <v>792</v>
      </c>
      <c r="C173" s="7">
        <v>22</v>
      </c>
      <c r="D173" s="7" t="s">
        <v>968</v>
      </c>
      <c r="F173" s="10">
        <v>0.48311363300308602</v>
      </c>
      <c r="G173" s="10">
        <v>8.9270624232693901E-5</v>
      </c>
      <c r="H173" s="10">
        <v>3.4691835517715597E-2</v>
      </c>
      <c r="I173" s="10">
        <v>4.6805336829274798E-2</v>
      </c>
      <c r="J173" s="10">
        <v>3.9769496405497202</v>
      </c>
      <c r="K173" s="10">
        <v>7.3803434250876299</v>
      </c>
      <c r="L173" s="10">
        <v>0.45696228034794301</v>
      </c>
      <c r="M173" s="10">
        <v>1773.03798850626</v>
      </c>
      <c r="N173" s="10">
        <v>0.431010152958334</v>
      </c>
      <c r="O173" s="10">
        <v>1.98001926655415E-6</v>
      </c>
      <c r="P173" s="31">
        <v>775</v>
      </c>
      <c r="Q173" s="7">
        <f t="shared" si="10"/>
        <v>100</v>
      </c>
      <c r="S173" s="7">
        <v>10537252</v>
      </c>
      <c r="T173" s="7" t="s">
        <v>5</v>
      </c>
      <c r="U173" s="7" t="s">
        <v>579</v>
      </c>
      <c r="V173" s="7">
        <v>10568633</v>
      </c>
      <c r="W173" s="7" t="s">
        <v>5</v>
      </c>
      <c r="X173" s="7" t="s">
        <v>580</v>
      </c>
      <c r="Y173" s="7">
        <v>10602298</v>
      </c>
      <c r="Z173" s="7" t="s">
        <v>5</v>
      </c>
      <c r="AA173" s="7" t="s">
        <v>581</v>
      </c>
      <c r="AB173" s="7">
        <v>10652043</v>
      </c>
      <c r="AC173" s="7" t="s">
        <v>5</v>
      </c>
      <c r="AD173" s="7" t="s">
        <v>582</v>
      </c>
    </row>
    <row r="174" spans="1:30" s="7" customFormat="1" x14ac:dyDescent="0.3">
      <c r="A174" s="7">
        <v>173</v>
      </c>
      <c r="B174" s="7" t="s">
        <v>792</v>
      </c>
      <c r="C174" s="7">
        <v>23</v>
      </c>
      <c r="D174" s="7" t="s">
        <v>968</v>
      </c>
      <c r="F174" s="10">
        <v>0.54209397509694102</v>
      </c>
      <c r="G174" s="10">
        <v>1.7136588009078799E-5</v>
      </c>
      <c r="H174" s="10">
        <v>0.12655814353031999</v>
      </c>
      <c r="I174" s="10">
        <v>6.4893565103411599E-2</v>
      </c>
      <c r="J174" s="10">
        <v>2.11915656831115</v>
      </c>
      <c r="K174" s="10">
        <v>6.3934298511594498</v>
      </c>
      <c r="L174" s="10">
        <v>0.43980720769614001</v>
      </c>
      <c r="M174" s="10">
        <v>642.87974154576705</v>
      </c>
      <c r="N174" s="10">
        <v>0.21650080718100101</v>
      </c>
      <c r="O174" s="10">
        <v>1.90998223491478E-6</v>
      </c>
      <c r="P174" s="31">
        <v>775</v>
      </c>
      <c r="Q174" s="7">
        <f t="shared" si="10"/>
        <v>100</v>
      </c>
      <c r="S174" s="7">
        <v>10537343</v>
      </c>
      <c r="T174" s="7" t="s">
        <v>5</v>
      </c>
      <c r="U174" s="7" t="s">
        <v>583</v>
      </c>
      <c r="V174" s="7">
        <v>10570908</v>
      </c>
      <c r="W174" s="7" t="s">
        <v>5</v>
      </c>
      <c r="X174" s="7" t="s">
        <v>584</v>
      </c>
      <c r="Y174" s="7">
        <v>10603660</v>
      </c>
      <c r="Z174" s="7" t="s">
        <v>5</v>
      </c>
      <c r="AA174" s="7" t="s">
        <v>585</v>
      </c>
      <c r="AB174" s="7">
        <v>10652187</v>
      </c>
      <c r="AC174" s="7" t="s">
        <v>5</v>
      </c>
      <c r="AD174" s="7" t="s">
        <v>586</v>
      </c>
    </row>
    <row r="175" spans="1:30" s="4" customFormat="1" x14ac:dyDescent="0.3">
      <c r="A175" s="4">
        <v>174</v>
      </c>
      <c r="B175" s="4" t="s">
        <v>792</v>
      </c>
      <c r="C175" s="4">
        <v>24</v>
      </c>
      <c r="D175" s="4" t="s">
        <v>968</v>
      </c>
      <c r="F175" s="8">
        <v>0.26606387747451699</v>
      </c>
      <c r="G175" s="8">
        <v>4.1814432949831798E-5</v>
      </c>
      <c r="H175" s="8">
        <v>0.153235175867518</v>
      </c>
      <c r="I175" s="8">
        <v>4.7174275200813999E-2</v>
      </c>
      <c r="J175" s="8">
        <v>2.57937362231314</v>
      </c>
      <c r="K175" s="8">
        <v>3.4426793381571801</v>
      </c>
      <c r="L175" s="8">
        <v>0.40160513697192102</v>
      </c>
      <c r="M175" s="8">
        <v>838.33136390894697</v>
      </c>
      <c r="N175" s="8">
        <v>0.26270392406731802</v>
      </c>
      <c r="O175" s="8">
        <v>1.62742548556998E-6</v>
      </c>
      <c r="P175" s="29">
        <v>723</v>
      </c>
      <c r="Q175" s="29">
        <f t="shared" si="10"/>
        <v>48</v>
      </c>
      <c r="R175" s="4" t="s">
        <v>6</v>
      </c>
      <c r="S175" s="7">
        <v>10537436</v>
      </c>
      <c r="T175" s="7" t="s">
        <v>5</v>
      </c>
      <c r="U175" s="15" t="s">
        <v>587</v>
      </c>
      <c r="V175" s="4">
        <v>10571284</v>
      </c>
      <c r="W175" s="4" t="s">
        <v>4</v>
      </c>
      <c r="X175" s="4" t="s">
        <v>588</v>
      </c>
      <c r="Y175" s="4" t="s">
        <v>29</v>
      </c>
      <c r="Z175" s="4" t="s">
        <v>29</v>
      </c>
      <c r="AA175" s="4" t="s">
        <v>29</v>
      </c>
      <c r="AB175" s="4" t="s">
        <v>29</v>
      </c>
      <c r="AC175" s="4" t="s">
        <v>29</v>
      </c>
      <c r="AD175" s="4" t="s">
        <v>29</v>
      </c>
    </row>
    <row r="176" spans="1:30" s="5" customFormat="1" x14ac:dyDescent="0.3">
      <c r="A176" s="5">
        <v>175</v>
      </c>
      <c r="B176" s="5" t="s">
        <v>792</v>
      </c>
      <c r="C176" s="5">
        <v>25</v>
      </c>
      <c r="D176" s="5" t="s">
        <v>968</v>
      </c>
      <c r="F176" s="6">
        <v>0.58337478581815905</v>
      </c>
      <c r="G176" s="6">
        <v>5.76301564298229E-5</v>
      </c>
      <c r="H176" s="6">
        <v>0.147804657851486</v>
      </c>
      <c r="I176" s="6">
        <v>4.5672231446951601E-2</v>
      </c>
      <c r="J176" s="6">
        <v>3.7661726679652898</v>
      </c>
      <c r="K176" s="6">
        <v>2.29717341298237</v>
      </c>
      <c r="L176" s="6">
        <v>0.32976461434736798</v>
      </c>
      <c r="M176" s="6">
        <v>1506.20041787624</v>
      </c>
      <c r="N176" s="6">
        <v>0.93028910160064704</v>
      </c>
      <c r="O176" s="6">
        <v>2.8353837650502099E-6</v>
      </c>
      <c r="P176" s="32">
        <v>752</v>
      </c>
      <c r="Q176" s="5">
        <f t="shared" si="10"/>
        <v>77</v>
      </c>
      <c r="R176" s="5" t="s">
        <v>6</v>
      </c>
      <c r="S176" s="7">
        <v>10537520</v>
      </c>
      <c r="T176" s="7" t="s">
        <v>5</v>
      </c>
      <c r="U176" s="7" t="s">
        <v>589</v>
      </c>
      <c r="V176" s="7">
        <v>10572544</v>
      </c>
      <c r="W176" s="7" t="s">
        <v>5</v>
      </c>
      <c r="X176" s="7" t="s">
        <v>590</v>
      </c>
      <c r="Y176" s="7">
        <v>10609199</v>
      </c>
      <c r="Z176" s="7" t="s">
        <v>5</v>
      </c>
      <c r="AA176" s="7" t="s">
        <v>591</v>
      </c>
      <c r="AB176" s="4">
        <v>10652286</v>
      </c>
      <c r="AC176" s="4" t="s">
        <v>4</v>
      </c>
      <c r="AD176" s="4" t="s">
        <v>592</v>
      </c>
    </row>
    <row r="177" spans="1:30" s="7" customFormat="1" x14ac:dyDescent="0.3">
      <c r="A177" s="7">
        <v>176</v>
      </c>
      <c r="B177" s="7" t="s">
        <v>792</v>
      </c>
      <c r="C177" s="7">
        <v>26</v>
      </c>
      <c r="F177" s="10">
        <v>0.43024115629999998</v>
      </c>
      <c r="G177" s="10">
        <v>5.4933665129999998E-5</v>
      </c>
      <c r="H177" s="10">
        <v>3.5848797889999999E-2</v>
      </c>
      <c r="I177" s="10">
        <v>9.381693428E-2</v>
      </c>
      <c r="J177" s="10">
        <v>2.413125001</v>
      </c>
      <c r="K177" s="10">
        <v>5.0940834769999999</v>
      </c>
      <c r="L177" s="10">
        <v>0.47415892430000001</v>
      </c>
      <c r="M177" s="10">
        <v>1698.5495069999999</v>
      </c>
      <c r="N177" s="10">
        <v>0.68040586690000004</v>
      </c>
      <c r="O177" s="10">
        <v>1.4765137309999999E-6</v>
      </c>
      <c r="P177" s="31">
        <v>775</v>
      </c>
      <c r="Q177" s="31">
        <f>P177-(676-1)</f>
        <v>100</v>
      </c>
      <c r="S177" s="7">
        <v>10251062</v>
      </c>
      <c r="T177" s="7" t="s">
        <v>5</v>
      </c>
      <c r="U177" s="15" t="s">
        <v>593</v>
      </c>
      <c r="V177" s="7">
        <v>10265249</v>
      </c>
      <c r="W177" s="7" t="s">
        <v>5</v>
      </c>
      <c r="X177" s="7" t="s">
        <v>594</v>
      </c>
      <c r="Y177" s="7">
        <v>10318019</v>
      </c>
      <c r="Z177" s="7" t="s">
        <v>5</v>
      </c>
      <c r="AA177" s="7" t="s">
        <v>595</v>
      </c>
      <c r="AB177" s="7">
        <v>10364336</v>
      </c>
      <c r="AC177" s="7" t="s">
        <v>5</v>
      </c>
      <c r="AD177" s="7" t="s">
        <v>596</v>
      </c>
    </row>
    <row r="178" spans="1:30" s="7" customFormat="1" x14ac:dyDescent="0.3">
      <c r="A178" s="7">
        <v>177</v>
      </c>
      <c r="B178" s="7" t="s">
        <v>824</v>
      </c>
      <c r="C178" s="7">
        <v>1</v>
      </c>
      <c r="E178" s="7" t="s">
        <v>121</v>
      </c>
      <c r="F178" s="10">
        <v>0.43024115627631537</v>
      </c>
      <c r="G178" s="10">
        <v>5.4933665130397527E-5</v>
      </c>
      <c r="H178" s="10">
        <v>3.5848797889985143E-2</v>
      </c>
      <c r="I178" s="10">
        <v>9.3816934283822775E-2</v>
      </c>
      <c r="J178" s="10">
        <v>2.4131250008940701</v>
      </c>
      <c r="K178" s="10">
        <v>5.0940834768116474</v>
      </c>
      <c r="L178" s="10">
        <v>0.47415892425924538</v>
      </c>
      <c r="M178" s="10">
        <v>1698.549507278949</v>
      </c>
      <c r="N178" s="10">
        <v>0.68040586691349747</v>
      </c>
      <c r="O178" s="10">
        <v>1.4765137306647371E-6</v>
      </c>
      <c r="P178" s="7">
        <v>800</v>
      </c>
      <c r="Q178" s="7">
        <v>124</v>
      </c>
      <c r="S178" s="7" t="s">
        <v>598</v>
      </c>
      <c r="T178" s="7" t="s">
        <v>5</v>
      </c>
      <c r="U178" s="7" t="s">
        <v>694</v>
      </c>
      <c r="V178" s="7" t="s">
        <v>608</v>
      </c>
      <c r="W178" s="7" t="s">
        <v>5</v>
      </c>
      <c r="X178" s="7" t="s">
        <v>693</v>
      </c>
      <c r="Y178" s="7" t="s">
        <v>615</v>
      </c>
      <c r="Z178" s="7" t="s">
        <v>5</v>
      </c>
      <c r="AA178" s="7" t="s">
        <v>692</v>
      </c>
      <c r="AB178" s="7" t="s">
        <v>622</v>
      </c>
      <c r="AC178" s="7" t="s">
        <v>5</v>
      </c>
      <c r="AD178" s="7" t="s">
        <v>691</v>
      </c>
    </row>
    <row r="179" spans="1:30" s="7" customFormat="1" x14ac:dyDescent="0.3">
      <c r="A179" s="7">
        <v>178</v>
      </c>
      <c r="B179" s="7" t="s">
        <v>824</v>
      </c>
      <c r="C179" s="7">
        <v>2</v>
      </c>
      <c r="E179" s="7" t="s">
        <v>121</v>
      </c>
      <c r="F179" s="10">
        <v>0.58073857212439184</v>
      </c>
      <c r="G179" s="10">
        <v>4.9169662301393689E-7</v>
      </c>
      <c r="H179" s="10">
        <v>0.1505733146128245</v>
      </c>
      <c r="I179" s="10">
        <v>7.8606865797191866E-2</v>
      </c>
      <c r="J179" s="10">
        <v>1.7508352156728511</v>
      </c>
      <c r="K179" s="10">
        <v>2.4580919868312781</v>
      </c>
      <c r="L179" s="10">
        <v>0.13400604082271461</v>
      </c>
      <c r="M179" s="10">
        <v>1212.036404293031</v>
      </c>
      <c r="N179" s="10">
        <v>0.87801726050674911</v>
      </c>
      <c r="O179" s="10">
        <v>2.276022088574246E-6</v>
      </c>
      <c r="P179" s="7">
        <v>766</v>
      </c>
      <c r="Q179" s="7">
        <v>90</v>
      </c>
      <c r="S179" s="7" t="s">
        <v>599</v>
      </c>
      <c r="T179" s="7" t="s">
        <v>5</v>
      </c>
      <c r="U179" s="7" t="s">
        <v>365</v>
      </c>
      <c r="V179" s="7" t="s">
        <v>609</v>
      </c>
      <c r="W179" s="7" t="s">
        <v>5</v>
      </c>
      <c r="X179" s="7" t="s">
        <v>697</v>
      </c>
      <c r="Y179" s="7" t="s">
        <v>616</v>
      </c>
      <c r="Z179" s="7" t="s">
        <v>5</v>
      </c>
      <c r="AA179" s="7" t="s">
        <v>696</v>
      </c>
      <c r="AB179" s="7" t="s">
        <v>623</v>
      </c>
      <c r="AC179" s="7" t="s">
        <v>4</v>
      </c>
      <c r="AD179" s="7" t="s">
        <v>695</v>
      </c>
    </row>
    <row r="180" spans="1:30" s="4" customFormat="1" x14ac:dyDescent="0.3">
      <c r="A180" s="4">
        <v>179</v>
      </c>
      <c r="B180" s="4" t="s">
        <v>824</v>
      </c>
      <c r="C180" s="4">
        <v>3</v>
      </c>
      <c r="E180" s="4" t="s">
        <v>121</v>
      </c>
      <c r="F180" s="8">
        <v>0.46386653883382678</v>
      </c>
      <c r="G180" s="8">
        <v>5.5077636406779402E-5</v>
      </c>
      <c r="H180" s="8">
        <v>0.1570184051593766</v>
      </c>
      <c r="I180" s="8">
        <v>8.259104797616601E-2</v>
      </c>
      <c r="J180" s="8">
        <v>4.8853558637201786</v>
      </c>
      <c r="K180" s="8">
        <v>7.8103538318537176</v>
      </c>
      <c r="L180" s="8">
        <v>0.276695785112679</v>
      </c>
      <c r="M180" s="8">
        <v>1640.0398724712429</v>
      </c>
      <c r="N180" s="8">
        <v>0.69865107219666245</v>
      </c>
      <c r="O180" s="8">
        <v>1.288323596073315E-6</v>
      </c>
      <c r="P180" s="4">
        <v>676</v>
      </c>
      <c r="Q180" s="4">
        <v>0</v>
      </c>
      <c r="R180" s="4" t="s">
        <v>632</v>
      </c>
      <c r="S180" s="4" t="s">
        <v>600</v>
      </c>
      <c r="T180" s="4" t="s">
        <v>4</v>
      </c>
      <c r="U180" s="4" t="s">
        <v>698</v>
      </c>
      <c r="V180" s="4" t="s">
        <v>29</v>
      </c>
      <c r="W180" s="4" t="s">
        <v>29</v>
      </c>
      <c r="X180" s="4" t="s">
        <v>29</v>
      </c>
      <c r="Y180" s="4" t="s">
        <v>29</v>
      </c>
      <c r="Z180" s="4" t="s">
        <v>29</v>
      </c>
      <c r="AA180" s="4" t="s">
        <v>29</v>
      </c>
      <c r="AB180" s="4" t="s">
        <v>29</v>
      </c>
      <c r="AC180" s="4" t="s">
        <v>29</v>
      </c>
      <c r="AD180" s="4" t="s">
        <v>29</v>
      </c>
    </row>
    <row r="181" spans="1:30" s="5" customFormat="1" x14ac:dyDescent="0.3">
      <c r="A181" s="5">
        <v>180</v>
      </c>
      <c r="B181" s="5" t="s">
        <v>824</v>
      </c>
      <c r="C181" s="5">
        <v>4</v>
      </c>
      <c r="E181" s="5" t="s">
        <v>121</v>
      </c>
      <c r="F181" s="6">
        <v>0.47210121694952251</v>
      </c>
      <c r="G181" s="6">
        <v>8.1092099322454885E-5</v>
      </c>
      <c r="H181" s="6">
        <v>5.5838200872251761E-2</v>
      </c>
      <c r="I181" s="6">
        <v>9.2337098568677903E-2</v>
      </c>
      <c r="J181" s="6">
        <v>1.5553323710337279</v>
      </c>
      <c r="K181" s="6">
        <v>2.6279838057234879</v>
      </c>
      <c r="L181" s="6">
        <v>0.48141612475737933</v>
      </c>
      <c r="M181" s="6">
        <v>1356.400674954057</v>
      </c>
      <c r="N181" s="6">
        <v>0.2434284333139658</v>
      </c>
      <c r="O181" s="6">
        <v>2.477673648390919E-6</v>
      </c>
      <c r="P181" s="5">
        <v>772</v>
      </c>
      <c r="Q181" s="5">
        <v>96</v>
      </c>
      <c r="R181" s="5" t="s">
        <v>519</v>
      </c>
      <c r="S181" s="7" t="s">
        <v>601</v>
      </c>
      <c r="T181" s="7" t="s">
        <v>5</v>
      </c>
      <c r="U181" s="7" t="s">
        <v>702</v>
      </c>
      <c r="V181" s="7" t="s">
        <v>610</v>
      </c>
      <c r="W181" s="7" t="s">
        <v>5</v>
      </c>
      <c r="X181" s="7" t="s">
        <v>701</v>
      </c>
      <c r="Y181" s="7" t="s">
        <v>617</v>
      </c>
      <c r="Z181" s="7" t="s">
        <v>5</v>
      </c>
      <c r="AA181" s="7" t="s">
        <v>700</v>
      </c>
      <c r="AB181" s="4" t="s">
        <v>624</v>
      </c>
      <c r="AC181" s="4" t="s">
        <v>4</v>
      </c>
      <c r="AD181" s="4" t="s">
        <v>699</v>
      </c>
    </row>
    <row r="182" spans="1:30" s="7" customFormat="1" x14ac:dyDescent="0.3">
      <c r="A182" s="7">
        <v>181</v>
      </c>
      <c r="B182" s="7" t="s">
        <v>824</v>
      </c>
      <c r="C182" s="7">
        <v>5</v>
      </c>
      <c r="E182" s="7" t="s">
        <v>121</v>
      </c>
      <c r="F182" s="10">
        <v>0.42545746183022859</v>
      </c>
      <c r="G182" s="10">
        <v>1.604121876148961E-5</v>
      </c>
      <c r="H182" s="10">
        <v>2.0921002048114309E-2</v>
      </c>
      <c r="I182" s="10">
        <v>6.3276691399514681E-2</v>
      </c>
      <c r="J182" s="10">
        <v>2.794333310797811</v>
      </c>
      <c r="K182" s="10">
        <v>5.4301098803989589</v>
      </c>
      <c r="L182" s="10">
        <v>0.41281257709488273</v>
      </c>
      <c r="M182" s="10">
        <v>642.38348929211497</v>
      </c>
      <c r="N182" s="10">
        <v>0.24120276495814319</v>
      </c>
      <c r="O182" s="10">
        <v>2.455183875793591E-6</v>
      </c>
      <c r="P182" s="7">
        <v>780</v>
      </c>
      <c r="Q182" s="7">
        <v>104</v>
      </c>
      <c r="S182" s="7" t="s">
        <v>602</v>
      </c>
      <c r="T182" s="7" t="s">
        <v>5</v>
      </c>
      <c r="U182" s="7" t="s">
        <v>707</v>
      </c>
      <c r="V182" s="7" t="s">
        <v>611</v>
      </c>
      <c r="W182" s="7" t="s">
        <v>5</v>
      </c>
      <c r="X182" s="7" t="s">
        <v>706</v>
      </c>
      <c r="Y182" s="7" t="s">
        <v>618</v>
      </c>
      <c r="Z182" s="7" t="s">
        <v>5</v>
      </c>
      <c r="AA182" s="7" t="s">
        <v>705</v>
      </c>
      <c r="AB182" s="7" t="s">
        <v>625</v>
      </c>
      <c r="AC182" s="7" t="s">
        <v>5</v>
      </c>
      <c r="AD182" s="7" t="s">
        <v>703</v>
      </c>
    </row>
    <row r="183" spans="1:30" s="4" customFormat="1" x14ac:dyDescent="0.3">
      <c r="A183" s="4">
        <v>182</v>
      </c>
      <c r="B183" s="4" t="s">
        <v>824</v>
      </c>
      <c r="C183" s="4">
        <v>6</v>
      </c>
      <c r="E183" s="4" t="s">
        <v>121</v>
      </c>
      <c r="F183" s="8">
        <v>0.38668197216466071</v>
      </c>
      <c r="G183" s="8">
        <v>8.3016157804396008E-5</v>
      </c>
      <c r="H183" s="8">
        <v>0.1134644690377172</v>
      </c>
      <c r="I183" s="8">
        <v>4.1621464472264051E-2</v>
      </c>
      <c r="J183" s="8">
        <v>1.1662989249452951</v>
      </c>
      <c r="K183" s="8">
        <v>7.2500295182690024</v>
      </c>
      <c r="L183" s="8">
        <v>0.29686608109623192</v>
      </c>
      <c r="M183" s="8">
        <v>933.69241906329989</v>
      </c>
      <c r="N183" s="8">
        <v>0.32408646270632752</v>
      </c>
      <c r="O183" s="8">
        <v>2.364222860289737E-6</v>
      </c>
      <c r="P183" s="4">
        <v>688</v>
      </c>
      <c r="Q183" s="4">
        <v>12</v>
      </c>
      <c r="R183" s="4" t="s">
        <v>6</v>
      </c>
      <c r="S183" s="4" t="s">
        <v>603</v>
      </c>
      <c r="T183" s="4" t="s">
        <v>4</v>
      </c>
      <c r="U183" s="4" t="s">
        <v>708</v>
      </c>
      <c r="V183" s="4" t="s">
        <v>29</v>
      </c>
      <c r="W183" s="4" t="s">
        <v>29</v>
      </c>
      <c r="X183" s="4" t="s">
        <v>29</v>
      </c>
      <c r="Y183" s="4" t="s">
        <v>29</v>
      </c>
      <c r="Z183" s="4" t="s">
        <v>29</v>
      </c>
      <c r="AA183" s="4" t="s">
        <v>29</v>
      </c>
      <c r="AB183" s="4" t="s">
        <v>29</v>
      </c>
      <c r="AC183" s="4" t="s">
        <v>29</v>
      </c>
      <c r="AD183" s="4" t="s">
        <v>29</v>
      </c>
    </row>
    <row r="184" spans="1:30" s="4" customFormat="1" x14ac:dyDescent="0.3">
      <c r="A184" s="4">
        <v>183</v>
      </c>
      <c r="B184" s="4" t="s">
        <v>824</v>
      </c>
      <c r="C184" s="4">
        <v>7</v>
      </c>
      <c r="E184" s="4" t="s">
        <v>121</v>
      </c>
      <c r="F184" s="8">
        <v>0.21613511452451351</v>
      </c>
      <c r="G184" s="8">
        <v>9.861515616314416E-5</v>
      </c>
      <c r="H184" s="8">
        <v>0.12840410348949949</v>
      </c>
      <c r="I184" s="8">
        <v>5.593894090503454E-2</v>
      </c>
      <c r="J184" s="8">
        <v>3.29900789167732</v>
      </c>
      <c r="K184" s="8">
        <v>3.7029740926809609</v>
      </c>
      <c r="L184" s="8">
        <v>0.1608688559383154</v>
      </c>
      <c r="M184" s="8">
        <v>1011.345228552818</v>
      </c>
      <c r="N184" s="8">
        <v>0.63808121588081124</v>
      </c>
      <c r="O184" s="8">
        <v>2.9395464960485698E-6</v>
      </c>
      <c r="P184" s="4">
        <v>698</v>
      </c>
      <c r="Q184" s="4">
        <v>22</v>
      </c>
      <c r="R184" s="4" t="s">
        <v>597</v>
      </c>
      <c r="S184" s="4" t="s">
        <v>604</v>
      </c>
      <c r="T184" s="4" t="s">
        <v>4</v>
      </c>
      <c r="U184" s="4" t="s">
        <v>709</v>
      </c>
      <c r="V184" s="4" t="s">
        <v>29</v>
      </c>
      <c r="W184" s="4" t="s">
        <v>29</v>
      </c>
      <c r="X184" s="4" t="s">
        <v>29</v>
      </c>
      <c r="Y184" s="4" t="s">
        <v>29</v>
      </c>
      <c r="Z184" s="4" t="s">
        <v>29</v>
      </c>
      <c r="AA184" s="4" t="s">
        <v>29</v>
      </c>
      <c r="AB184" s="4" t="s">
        <v>29</v>
      </c>
      <c r="AC184" s="4" t="s">
        <v>29</v>
      </c>
      <c r="AD184" s="4" t="s">
        <v>29</v>
      </c>
    </row>
    <row r="185" spans="1:30" s="5" customFormat="1" x14ac:dyDescent="0.3">
      <c r="A185" s="5">
        <v>184</v>
      </c>
      <c r="B185" s="5" t="s">
        <v>824</v>
      </c>
      <c r="C185" s="5">
        <v>8</v>
      </c>
      <c r="E185" s="5" t="s">
        <v>121</v>
      </c>
      <c r="F185" s="6">
        <v>0.39660719875246292</v>
      </c>
      <c r="G185" s="6">
        <v>1.987496954982146E-5</v>
      </c>
      <c r="H185" s="6">
        <v>0.14979565603667869</v>
      </c>
      <c r="I185" s="6">
        <v>3.3786232899874452E-2</v>
      </c>
      <c r="J185" s="6">
        <v>1.136809069663286</v>
      </c>
      <c r="K185" s="6">
        <v>6.5109318234026432</v>
      </c>
      <c r="L185" s="6">
        <v>0.40150422854349022</v>
      </c>
      <c r="M185" s="6">
        <v>981.1634617857635</v>
      </c>
      <c r="N185" s="6">
        <v>0.23031776603311299</v>
      </c>
      <c r="O185" s="6">
        <v>1.3525951949646701E-6</v>
      </c>
      <c r="P185" s="5">
        <v>768</v>
      </c>
      <c r="Q185" s="5">
        <v>92</v>
      </c>
      <c r="R185" s="5" t="s">
        <v>519</v>
      </c>
      <c r="S185" s="7" t="s">
        <v>605</v>
      </c>
      <c r="T185" s="7" t="s">
        <v>5</v>
      </c>
      <c r="U185" s="7" t="s">
        <v>713</v>
      </c>
      <c r="V185" s="7" t="s">
        <v>612</v>
      </c>
      <c r="W185" s="7" t="s">
        <v>5</v>
      </c>
      <c r="X185" s="7" t="s">
        <v>712</v>
      </c>
      <c r="Y185" s="7" t="s">
        <v>619</v>
      </c>
      <c r="Z185" s="7" t="s">
        <v>5</v>
      </c>
      <c r="AA185" s="7" t="s">
        <v>711</v>
      </c>
      <c r="AB185" s="4" t="s">
        <v>626</v>
      </c>
      <c r="AC185" s="4" t="s">
        <v>4</v>
      </c>
      <c r="AD185" s="4" t="s">
        <v>710</v>
      </c>
    </row>
    <row r="186" spans="1:30" s="7" customFormat="1" x14ac:dyDescent="0.3">
      <c r="A186" s="7">
        <v>185</v>
      </c>
      <c r="B186" s="7" t="s">
        <v>824</v>
      </c>
      <c r="C186" s="7">
        <v>9</v>
      </c>
      <c r="E186" s="7" t="s">
        <v>121</v>
      </c>
      <c r="F186" s="10">
        <v>0.4215683469548821</v>
      </c>
      <c r="G186" s="10">
        <v>3.2360018055582069E-5</v>
      </c>
      <c r="H186" s="10">
        <v>7.6485668576648458E-2</v>
      </c>
      <c r="I186" s="10">
        <v>2.4366636108607051E-2</v>
      </c>
      <c r="J186" s="10">
        <v>4.7830387949943542</v>
      </c>
      <c r="K186" s="10">
        <v>5.0922933621332049</v>
      </c>
      <c r="L186" s="10">
        <v>0.42165861949324612</v>
      </c>
      <c r="M186" s="10">
        <v>1416.4850866422059</v>
      </c>
      <c r="N186" s="10">
        <v>0.6207035990431905</v>
      </c>
      <c r="O186" s="10">
        <v>2.5640503712696959E-6</v>
      </c>
      <c r="P186" s="7">
        <v>800</v>
      </c>
      <c r="Q186" s="7">
        <v>124</v>
      </c>
      <c r="S186" s="7" t="s">
        <v>606</v>
      </c>
      <c r="T186" s="7" t="s">
        <v>5</v>
      </c>
      <c r="U186" s="7" t="s">
        <v>716</v>
      </c>
      <c r="V186" s="7" t="s">
        <v>613</v>
      </c>
      <c r="W186" s="7" t="s">
        <v>5</v>
      </c>
      <c r="X186" s="7" t="s">
        <v>704</v>
      </c>
      <c r="Y186" s="7" t="s">
        <v>620</v>
      </c>
      <c r="Z186" s="7" t="s">
        <v>5</v>
      </c>
      <c r="AA186" s="7" t="s">
        <v>715</v>
      </c>
      <c r="AB186" s="7" t="s">
        <v>627</v>
      </c>
      <c r="AC186" s="7" t="s">
        <v>5</v>
      </c>
      <c r="AD186" s="7" t="s">
        <v>714</v>
      </c>
    </row>
    <row r="187" spans="1:30" s="7" customFormat="1" x14ac:dyDescent="0.3">
      <c r="A187" s="7">
        <v>186</v>
      </c>
      <c r="B187" s="7" t="s">
        <v>824</v>
      </c>
      <c r="C187" s="7">
        <v>10</v>
      </c>
      <c r="E187" s="7" t="s">
        <v>121</v>
      </c>
      <c r="F187" s="10">
        <v>0.28125199116766447</v>
      </c>
      <c r="G187" s="10">
        <v>8.0723584557567491E-5</v>
      </c>
      <c r="H187" s="10">
        <v>9.7414418866531932E-2</v>
      </c>
      <c r="I187" s="10">
        <v>3.4343082606792447E-2</v>
      </c>
      <c r="J187" s="10">
        <v>3.0951264081522818</v>
      </c>
      <c r="K187" s="10">
        <v>5.8176152552478024</v>
      </c>
      <c r="L187" s="10">
        <v>0.31712761772796522</v>
      </c>
      <c r="M187" s="10">
        <v>1538.316859491169</v>
      </c>
      <c r="N187" s="10">
        <v>0.2384475121274591</v>
      </c>
      <c r="O187" s="10">
        <v>1.6783291711471979E-6</v>
      </c>
      <c r="P187" s="7">
        <v>800</v>
      </c>
      <c r="Q187" s="7">
        <v>124</v>
      </c>
      <c r="S187" s="7" t="s">
        <v>607</v>
      </c>
      <c r="T187" s="7" t="s">
        <v>5</v>
      </c>
      <c r="U187" s="7" t="s">
        <v>719</v>
      </c>
      <c r="V187" s="7" t="s">
        <v>614</v>
      </c>
      <c r="W187" s="7" t="s">
        <v>5</v>
      </c>
      <c r="X187" s="7" t="s">
        <v>718</v>
      </c>
      <c r="Y187" s="7" t="s">
        <v>621</v>
      </c>
      <c r="Z187" s="7" t="s">
        <v>5</v>
      </c>
      <c r="AA187" s="7" t="s">
        <v>717</v>
      </c>
      <c r="AB187" s="7" t="s">
        <v>628</v>
      </c>
      <c r="AC187" s="7" t="s">
        <v>5</v>
      </c>
      <c r="AD187" s="7" t="s">
        <v>946</v>
      </c>
    </row>
    <row r="188" spans="1:30" s="4" customFormat="1" x14ac:dyDescent="0.3">
      <c r="A188" s="4">
        <v>187</v>
      </c>
      <c r="B188" s="4" t="s">
        <v>824</v>
      </c>
      <c r="C188" s="4">
        <v>11</v>
      </c>
      <c r="E188" s="4" t="s">
        <v>121</v>
      </c>
      <c r="F188" s="8">
        <v>0.26701483782380819</v>
      </c>
      <c r="G188" s="8">
        <v>1.093013966307715E-4</v>
      </c>
      <c r="H188" s="8">
        <v>5.2717778324568643E-2</v>
      </c>
      <c r="I188" s="8">
        <v>6.8268035557121035E-2</v>
      </c>
      <c r="J188" s="8">
        <v>1.6177696762606499</v>
      </c>
      <c r="K188" s="8">
        <v>5.8110593929886818</v>
      </c>
      <c r="L188" s="8">
        <v>0.1625736680813134</v>
      </c>
      <c r="M188" s="8">
        <v>1365.832616295666</v>
      </c>
      <c r="N188" s="8">
        <v>0.99062094576656823</v>
      </c>
      <c r="O188" s="8">
        <v>2.1077120811911299E-6</v>
      </c>
      <c r="P188" s="4">
        <v>721</v>
      </c>
      <c r="Q188" s="22">
        <v>45</v>
      </c>
      <c r="R188" s="4" t="s">
        <v>95</v>
      </c>
      <c r="S188" s="4" t="s">
        <v>633</v>
      </c>
      <c r="T188" s="4" t="s">
        <v>5</v>
      </c>
      <c r="U188" s="4" t="s">
        <v>721</v>
      </c>
      <c r="V188" s="4" t="s">
        <v>633</v>
      </c>
      <c r="W188" s="4" t="s">
        <v>4</v>
      </c>
      <c r="X188" s="4" t="s">
        <v>720</v>
      </c>
      <c r="Y188" s="4" t="s">
        <v>29</v>
      </c>
      <c r="Z188" s="4" t="s">
        <v>29</v>
      </c>
      <c r="AA188" s="4" t="s">
        <v>29</v>
      </c>
      <c r="AB188" s="4" t="s">
        <v>29</v>
      </c>
      <c r="AC188" s="4" t="s">
        <v>29</v>
      </c>
      <c r="AD188" s="4" t="s">
        <v>29</v>
      </c>
    </row>
    <row r="189" spans="1:30" s="7" customFormat="1" x14ac:dyDescent="0.3">
      <c r="A189" s="7">
        <v>188</v>
      </c>
      <c r="B189" s="7" t="s">
        <v>824</v>
      </c>
      <c r="C189" s="7">
        <v>12</v>
      </c>
      <c r="E189" s="7" t="s">
        <v>120</v>
      </c>
      <c r="F189" s="10">
        <v>0.40709141800180082</v>
      </c>
      <c r="G189" s="10">
        <v>7.9412578531717071E-5</v>
      </c>
      <c r="H189" s="10">
        <v>1.929865217343904E-2</v>
      </c>
      <c r="I189" s="10">
        <v>3.976910619065166E-2</v>
      </c>
      <c r="J189" s="10">
        <v>3.4265314377844329</v>
      </c>
      <c r="K189" s="10">
        <v>2.0364707601256669</v>
      </c>
      <c r="L189" s="10">
        <v>0.26189279444515712</v>
      </c>
      <c r="M189" s="10">
        <v>786.12850997596979</v>
      </c>
      <c r="N189" s="10">
        <v>0.76711918208748098</v>
      </c>
      <c r="O189" s="10">
        <v>2.0261873462004591E-6</v>
      </c>
      <c r="P189" s="26">
        <v>800</v>
      </c>
      <c r="Q189" s="26">
        <v>124</v>
      </c>
      <c r="S189" s="7" t="s">
        <v>634</v>
      </c>
      <c r="T189" s="7" t="s">
        <v>5</v>
      </c>
      <c r="U189" s="7" t="s">
        <v>728</v>
      </c>
      <c r="V189" s="7" t="s">
        <v>634</v>
      </c>
      <c r="W189" s="7" t="s">
        <v>5</v>
      </c>
      <c r="X189" s="7" t="s">
        <v>727</v>
      </c>
      <c r="Y189" s="7" t="s">
        <v>651</v>
      </c>
      <c r="Z189" s="7" t="s">
        <v>5</v>
      </c>
      <c r="AA189" s="7" t="s">
        <v>726</v>
      </c>
      <c r="AB189" s="7" t="s">
        <v>665</v>
      </c>
      <c r="AC189" s="7" t="s">
        <v>5</v>
      </c>
      <c r="AD189" s="7" t="s">
        <v>722</v>
      </c>
    </row>
    <row r="190" spans="1:30" s="7" customFormat="1" x14ac:dyDescent="0.3">
      <c r="A190" s="7">
        <v>189</v>
      </c>
      <c r="B190" s="7" t="s">
        <v>824</v>
      </c>
      <c r="C190" s="7">
        <v>13</v>
      </c>
      <c r="E190" s="7" t="s">
        <v>120</v>
      </c>
      <c r="F190" s="10">
        <v>0.27930576717481009</v>
      </c>
      <c r="G190" s="10">
        <v>2.6612583611362381E-5</v>
      </c>
      <c r="H190" s="10">
        <v>0.13675947158518251</v>
      </c>
      <c r="I190" s="10">
        <v>3.6656787823885678E-2</v>
      </c>
      <c r="J190" s="10">
        <v>3.6829276271164422</v>
      </c>
      <c r="K190" s="10">
        <v>3.610126936808228</v>
      </c>
      <c r="L190" s="10">
        <v>0.30536233661696321</v>
      </c>
      <c r="M190" s="10">
        <v>729.49467999860644</v>
      </c>
      <c r="N190" s="10">
        <v>0.83187941312789926</v>
      </c>
      <c r="O190" s="10">
        <v>2.961298839654773E-6</v>
      </c>
      <c r="P190" s="26">
        <v>800</v>
      </c>
      <c r="Q190" s="26">
        <v>124</v>
      </c>
      <c r="S190" s="7" t="s">
        <v>635</v>
      </c>
      <c r="T190" s="7" t="s">
        <v>5</v>
      </c>
      <c r="U190" s="7" t="s">
        <v>732</v>
      </c>
      <c r="V190" s="7" t="s">
        <v>635</v>
      </c>
      <c r="W190" s="7" t="s">
        <v>5</v>
      </c>
      <c r="X190" s="7" t="s">
        <v>731</v>
      </c>
      <c r="Y190" s="7" t="s">
        <v>652</v>
      </c>
      <c r="Z190" s="7" t="s">
        <v>5</v>
      </c>
      <c r="AA190" s="7" t="s">
        <v>730</v>
      </c>
      <c r="AB190" s="7" t="s">
        <v>666</v>
      </c>
      <c r="AC190" s="7" t="s">
        <v>5</v>
      </c>
      <c r="AD190" s="7" t="s">
        <v>729</v>
      </c>
    </row>
    <row r="191" spans="1:30" s="4" customFormat="1" x14ac:dyDescent="0.3">
      <c r="A191" s="4">
        <v>190</v>
      </c>
      <c r="B191" s="4" t="s">
        <v>824</v>
      </c>
      <c r="C191" s="4">
        <v>14</v>
      </c>
      <c r="D191" s="4" t="s">
        <v>968</v>
      </c>
      <c r="E191" s="4" t="s">
        <v>121</v>
      </c>
      <c r="F191" s="8">
        <v>0.55425502704456453</v>
      </c>
      <c r="G191" s="8">
        <v>8.7846752292809074E-5</v>
      </c>
      <c r="H191" s="8">
        <v>3.47048793152906E-2</v>
      </c>
      <c r="I191" s="8">
        <v>4.9377944264560943E-2</v>
      </c>
      <c r="J191" s="8">
        <v>1.654508341103792</v>
      </c>
      <c r="K191" s="8">
        <v>3.716032466385514</v>
      </c>
      <c r="L191" s="8">
        <v>0.39795602178201078</v>
      </c>
      <c r="M191" s="8">
        <v>1437.581476941705</v>
      </c>
      <c r="N191" s="8">
        <v>0.36375286504626281</v>
      </c>
      <c r="O191" s="8">
        <v>2.9652282607974489E-6</v>
      </c>
      <c r="P191" s="27">
        <v>726</v>
      </c>
      <c r="Q191" s="27">
        <v>50</v>
      </c>
      <c r="R191" s="4" t="s">
        <v>630</v>
      </c>
      <c r="S191" s="4" t="s">
        <v>636</v>
      </c>
      <c r="T191" s="4" t="s">
        <v>5</v>
      </c>
      <c r="U191" s="4" t="s">
        <v>734</v>
      </c>
      <c r="V191" s="4" t="s">
        <v>636</v>
      </c>
      <c r="W191" s="4" t="s">
        <v>4</v>
      </c>
      <c r="X191" s="4" t="s">
        <v>733</v>
      </c>
      <c r="Y191" s="4" t="s">
        <v>29</v>
      </c>
      <c r="Z191" s="4" t="s">
        <v>29</v>
      </c>
      <c r="AA191" s="4" t="s">
        <v>29</v>
      </c>
      <c r="AB191" s="4" t="s">
        <v>29</v>
      </c>
      <c r="AC191" s="4" t="s">
        <v>29</v>
      </c>
      <c r="AD191" s="4" t="s">
        <v>29</v>
      </c>
    </row>
    <row r="192" spans="1:30" s="4" customFormat="1" x14ac:dyDescent="0.3">
      <c r="A192" s="4">
        <v>191</v>
      </c>
      <c r="B192" s="4" t="s">
        <v>824</v>
      </c>
      <c r="C192" s="4">
        <v>15</v>
      </c>
      <c r="D192" s="4" t="s">
        <v>968</v>
      </c>
      <c r="E192" s="4" t="s">
        <v>121</v>
      </c>
      <c r="F192" s="8">
        <v>0.44676194097846739</v>
      </c>
      <c r="G192" s="8">
        <v>9.7404168270992346E-5</v>
      </c>
      <c r="H192" s="8">
        <v>0.14649182849768549</v>
      </c>
      <c r="I192" s="8">
        <v>3.3827331792563198E-2</v>
      </c>
      <c r="J192" s="8">
        <v>4.9288343898952007</v>
      </c>
      <c r="K192" s="8">
        <v>6.8241178747266531</v>
      </c>
      <c r="L192" s="8">
        <v>0.26133273812010882</v>
      </c>
      <c r="M192" s="8">
        <v>850.93277245759964</v>
      </c>
      <c r="N192" s="8">
        <v>0.56302730478346352</v>
      </c>
      <c r="O192" s="8">
        <v>1.499827027344145E-6</v>
      </c>
      <c r="P192" s="27">
        <v>680</v>
      </c>
      <c r="Q192" s="27">
        <v>4</v>
      </c>
      <c r="R192" s="4" t="s">
        <v>631</v>
      </c>
      <c r="S192" s="4" t="s">
        <v>746</v>
      </c>
      <c r="T192" s="4" t="s">
        <v>4</v>
      </c>
      <c r="U192" s="4" t="s">
        <v>735</v>
      </c>
      <c r="V192" s="4" t="s">
        <v>29</v>
      </c>
      <c r="W192" s="4" t="s">
        <v>29</v>
      </c>
      <c r="X192" s="4" t="s">
        <v>29</v>
      </c>
      <c r="Y192" s="4" t="s">
        <v>29</v>
      </c>
      <c r="Z192" s="4" t="s">
        <v>29</v>
      </c>
      <c r="AA192" s="4" t="s">
        <v>29</v>
      </c>
      <c r="AB192" s="4" t="s">
        <v>29</v>
      </c>
      <c r="AC192" s="4" t="s">
        <v>29</v>
      </c>
      <c r="AD192" s="4" t="s">
        <v>29</v>
      </c>
    </row>
    <row r="193" spans="1:30" s="4" customFormat="1" x14ac:dyDescent="0.3">
      <c r="A193" s="4">
        <v>192</v>
      </c>
      <c r="B193" s="4" t="s">
        <v>824</v>
      </c>
      <c r="C193" s="4">
        <v>16</v>
      </c>
      <c r="D193" s="4" t="s">
        <v>967</v>
      </c>
      <c r="E193" s="4" t="s">
        <v>121</v>
      </c>
      <c r="F193" s="8">
        <v>0.54519106503576031</v>
      </c>
      <c r="G193" s="8">
        <v>4.7776859830216742E-5</v>
      </c>
      <c r="H193" s="8">
        <v>1.656295568738133E-2</v>
      </c>
      <c r="I193" s="8">
        <v>9.5061130858957774E-2</v>
      </c>
      <c r="J193" s="8">
        <v>2.3036936791613698</v>
      </c>
      <c r="K193" s="8">
        <v>5.1276736604049802</v>
      </c>
      <c r="L193" s="8">
        <v>0.24560039732605221</v>
      </c>
      <c r="M193" s="8">
        <v>1484.423357248306</v>
      </c>
      <c r="N193" s="8">
        <v>0.96342615857720371</v>
      </c>
      <c r="O193" s="8">
        <v>1.45728838283103E-6</v>
      </c>
      <c r="P193" s="27">
        <v>696</v>
      </c>
      <c r="Q193" s="27">
        <v>20</v>
      </c>
      <c r="R193" s="4" t="s">
        <v>519</v>
      </c>
      <c r="S193" s="4" t="s">
        <v>746</v>
      </c>
      <c r="T193" s="4" t="s">
        <v>4</v>
      </c>
      <c r="U193" s="4" t="s">
        <v>736</v>
      </c>
      <c r="V193" s="4" t="s">
        <v>29</v>
      </c>
      <c r="W193" s="4" t="s">
        <v>29</v>
      </c>
      <c r="X193" s="4" t="s">
        <v>29</v>
      </c>
      <c r="Y193" s="4" t="s">
        <v>29</v>
      </c>
      <c r="Z193" s="4" t="s">
        <v>29</v>
      </c>
      <c r="AA193" s="4" t="s">
        <v>29</v>
      </c>
      <c r="AB193" s="4" t="s">
        <v>29</v>
      </c>
      <c r="AC193" s="4" t="s">
        <v>29</v>
      </c>
      <c r="AD193" s="4" t="s">
        <v>29</v>
      </c>
    </row>
    <row r="194" spans="1:30" s="7" customFormat="1" x14ac:dyDescent="0.3">
      <c r="A194" s="7">
        <v>193</v>
      </c>
      <c r="B194" s="7" t="s">
        <v>824</v>
      </c>
      <c r="C194" s="7">
        <v>17</v>
      </c>
      <c r="D194" s="7" t="s">
        <v>968</v>
      </c>
      <c r="E194" s="7" t="s">
        <v>121</v>
      </c>
      <c r="F194" s="10">
        <v>0.3350243569351733</v>
      </c>
      <c r="G194" s="10">
        <v>6.1507583185631078E-6</v>
      </c>
      <c r="H194" s="10">
        <v>0.1184717670183629</v>
      </c>
      <c r="I194" s="10">
        <v>5.694406116381287E-2</v>
      </c>
      <c r="J194" s="10">
        <v>3.8723055757582192</v>
      </c>
      <c r="K194" s="10">
        <v>3.2820977014489472</v>
      </c>
      <c r="L194" s="10">
        <v>0.35397154055535801</v>
      </c>
      <c r="M194" s="10">
        <v>1092.4849050119519</v>
      </c>
      <c r="N194" s="10">
        <v>0.33091719206422571</v>
      </c>
      <c r="O194" s="10">
        <v>2.942516887001693E-6</v>
      </c>
      <c r="P194" s="26">
        <v>776</v>
      </c>
      <c r="Q194" s="26">
        <v>100</v>
      </c>
      <c r="S194" s="7" t="s">
        <v>637</v>
      </c>
      <c r="T194" s="7" t="s">
        <v>5</v>
      </c>
      <c r="U194" s="7" t="s">
        <v>739</v>
      </c>
      <c r="V194" s="7" t="s">
        <v>637</v>
      </c>
      <c r="W194" s="7" t="s">
        <v>5</v>
      </c>
      <c r="X194" s="7" t="s">
        <v>738</v>
      </c>
      <c r="Y194" s="7" t="s">
        <v>653</v>
      </c>
      <c r="Z194" s="7" t="s">
        <v>5</v>
      </c>
      <c r="AA194" s="7" t="s">
        <v>737</v>
      </c>
      <c r="AB194" s="7" t="s">
        <v>667</v>
      </c>
      <c r="AC194" s="7" t="s">
        <v>5</v>
      </c>
      <c r="AD194" s="7" t="s">
        <v>723</v>
      </c>
    </row>
    <row r="195" spans="1:30" s="4" customFormat="1" x14ac:dyDescent="0.3">
      <c r="A195" s="4">
        <v>194</v>
      </c>
      <c r="B195" s="4" t="s">
        <v>824</v>
      </c>
      <c r="C195" s="4">
        <v>18</v>
      </c>
      <c r="D195" s="4" t="s">
        <v>968</v>
      </c>
      <c r="E195" s="4" t="s">
        <v>121</v>
      </c>
      <c r="F195" s="8">
        <v>0.32488430198281998</v>
      </c>
      <c r="G195" s="8">
        <v>2.1980731699632361E-5</v>
      </c>
      <c r="H195" s="8">
        <v>4.3904890527296812E-2</v>
      </c>
      <c r="I195" s="8">
        <v>8.8654081560671338E-2</v>
      </c>
      <c r="J195" s="8">
        <v>4.6362838773056856</v>
      </c>
      <c r="K195" s="8">
        <v>5.814440255984664</v>
      </c>
      <c r="L195" s="8">
        <v>0.14592532441020009</v>
      </c>
      <c r="M195" s="8">
        <v>852.32635885477066</v>
      </c>
      <c r="N195" s="8">
        <v>0.73364266026765113</v>
      </c>
      <c r="O195" s="8">
        <v>9.468984950333834E-7</v>
      </c>
      <c r="P195" s="27">
        <v>688</v>
      </c>
      <c r="Q195" s="27">
        <v>12</v>
      </c>
      <c r="R195" s="4" t="s">
        <v>629</v>
      </c>
      <c r="S195" s="4" t="s">
        <v>746</v>
      </c>
      <c r="T195" s="4" t="s">
        <v>4</v>
      </c>
      <c r="U195" s="4" t="s">
        <v>745</v>
      </c>
      <c r="V195" s="4" t="s">
        <v>29</v>
      </c>
      <c r="W195" s="4" t="s">
        <v>29</v>
      </c>
      <c r="X195" s="4" t="s">
        <v>29</v>
      </c>
      <c r="Y195" s="4" t="s">
        <v>29</v>
      </c>
      <c r="Z195" s="4" t="s">
        <v>29</v>
      </c>
      <c r="AA195" s="4" t="s">
        <v>29</v>
      </c>
      <c r="AB195" s="4" t="s">
        <v>29</v>
      </c>
      <c r="AC195" s="4" t="s">
        <v>29</v>
      </c>
      <c r="AD195" s="4" t="s">
        <v>29</v>
      </c>
    </row>
    <row r="196" spans="1:30" s="7" customFormat="1" x14ac:dyDescent="0.3">
      <c r="A196" s="7">
        <v>195</v>
      </c>
      <c r="B196" s="7" t="s">
        <v>824</v>
      </c>
      <c r="C196" s="7">
        <v>19</v>
      </c>
      <c r="D196" s="7" t="s">
        <v>968</v>
      </c>
      <c r="E196" s="7" t="s">
        <v>121</v>
      </c>
      <c r="F196" s="10">
        <v>0.50135618867352605</v>
      </c>
      <c r="G196" s="10">
        <v>5.4252531280157043E-5</v>
      </c>
      <c r="H196" s="10">
        <v>5.4206730794254691E-2</v>
      </c>
      <c r="I196" s="10">
        <v>2.8151483573019501E-2</v>
      </c>
      <c r="J196" s="10">
        <v>3.5220405133441091</v>
      </c>
      <c r="K196" s="10">
        <v>7.8738156948238611</v>
      </c>
      <c r="L196" s="10">
        <v>0.27066962802782663</v>
      </c>
      <c r="M196" s="10">
        <v>1724.072374496609</v>
      </c>
      <c r="N196" s="10">
        <v>0.61792059075087313</v>
      </c>
      <c r="O196" s="10">
        <v>1.462928103958256E-6</v>
      </c>
      <c r="P196" s="26">
        <v>775</v>
      </c>
      <c r="Q196" s="26">
        <v>99</v>
      </c>
      <c r="S196" s="7" t="s">
        <v>638</v>
      </c>
      <c r="T196" s="7" t="s">
        <v>5</v>
      </c>
      <c r="U196" s="7" t="s">
        <v>742</v>
      </c>
      <c r="V196" s="7" t="s">
        <v>638</v>
      </c>
      <c r="W196" s="7" t="s">
        <v>5</v>
      </c>
      <c r="X196" s="7" t="s">
        <v>741</v>
      </c>
      <c r="Y196" s="7" t="s">
        <v>654</v>
      </c>
      <c r="Z196" s="7" t="s">
        <v>5</v>
      </c>
      <c r="AA196" s="7" t="s">
        <v>740</v>
      </c>
      <c r="AB196" s="7" t="s">
        <v>668</v>
      </c>
      <c r="AC196" s="7" t="s">
        <v>5</v>
      </c>
      <c r="AD196" s="7" t="s">
        <v>332</v>
      </c>
    </row>
    <row r="197" spans="1:30" s="4" customFormat="1" x14ac:dyDescent="0.3">
      <c r="A197" s="4">
        <v>196</v>
      </c>
      <c r="B197" s="4" t="s">
        <v>824</v>
      </c>
      <c r="C197" s="4">
        <v>20</v>
      </c>
      <c r="D197" s="4" t="s">
        <v>968</v>
      </c>
      <c r="E197" s="4" t="s">
        <v>121</v>
      </c>
      <c r="F197" s="8">
        <v>0.2087775032036007</v>
      </c>
      <c r="G197" s="8">
        <v>6.1235203764765063E-5</v>
      </c>
      <c r="H197" s="8">
        <v>0.14441980510535651</v>
      </c>
      <c r="I197" s="8">
        <v>5.8699708990752691E-2</v>
      </c>
      <c r="J197" s="8">
        <v>2.218162078410387</v>
      </c>
      <c r="K197" s="8">
        <v>2.0940087200142439</v>
      </c>
      <c r="L197" s="8">
        <v>0.20635248422622679</v>
      </c>
      <c r="M197" s="8">
        <v>1576.7546975053849</v>
      </c>
      <c r="N197" s="8">
        <v>0.74069267958402629</v>
      </c>
      <c r="O197" s="8">
        <v>1.9827974660089241E-6</v>
      </c>
      <c r="P197" s="27">
        <v>705</v>
      </c>
      <c r="Q197" s="27">
        <v>29</v>
      </c>
      <c r="R197" s="4" t="s">
        <v>519</v>
      </c>
      <c r="S197" s="4" t="s">
        <v>639</v>
      </c>
      <c r="T197" s="4" t="s">
        <v>5</v>
      </c>
      <c r="U197" s="4" t="s">
        <v>744</v>
      </c>
      <c r="V197" s="4" t="s">
        <v>639</v>
      </c>
      <c r="W197" s="4" t="s">
        <v>4</v>
      </c>
      <c r="X197" s="4" t="s">
        <v>743</v>
      </c>
      <c r="Y197" s="4" t="s">
        <v>29</v>
      </c>
      <c r="Z197" s="4" t="s">
        <v>29</v>
      </c>
      <c r="AA197" s="4" t="s">
        <v>29</v>
      </c>
      <c r="AB197" s="4" t="s">
        <v>29</v>
      </c>
      <c r="AC197" s="4" t="s">
        <v>29</v>
      </c>
      <c r="AD197" s="4" t="s">
        <v>29</v>
      </c>
    </row>
    <row r="198" spans="1:30" s="4" customFormat="1" x14ac:dyDescent="0.3">
      <c r="A198" s="4">
        <v>197</v>
      </c>
      <c r="B198" s="4" t="s">
        <v>824</v>
      </c>
      <c r="C198" s="4">
        <v>21</v>
      </c>
      <c r="D198" s="4" t="s">
        <v>968</v>
      </c>
      <c r="E198" s="4" t="s">
        <v>121</v>
      </c>
      <c r="F198" s="8">
        <v>0.57774155810475347</v>
      </c>
      <c r="G198" s="8">
        <v>9.1932614301925883E-5</v>
      </c>
      <c r="H198" s="8">
        <v>8.4275252111442392E-2</v>
      </c>
      <c r="I198" s="8">
        <v>5.6869984101504102E-2</v>
      </c>
      <c r="J198" s="8">
        <v>4.9089318346232176</v>
      </c>
      <c r="K198" s="8">
        <v>2.228428483940661</v>
      </c>
      <c r="L198" s="8">
        <v>0.20111035788431761</v>
      </c>
      <c r="M198" s="8">
        <v>1575.3912345506251</v>
      </c>
      <c r="N198" s="8">
        <v>0.71364767029881482</v>
      </c>
      <c r="O198" s="8">
        <v>1.090472542890348E-6</v>
      </c>
      <c r="P198" s="27">
        <v>687</v>
      </c>
      <c r="Q198" s="27">
        <v>11</v>
      </c>
      <c r="R198" s="4" t="s">
        <v>631</v>
      </c>
      <c r="S198" s="4" t="s">
        <v>746</v>
      </c>
      <c r="T198" s="4" t="s">
        <v>4</v>
      </c>
      <c r="U198" s="4" t="s">
        <v>747</v>
      </c>
      <c r="V198" s="4" t="s">
        <v>29</v>
      </c>
      <c r="W198" s="4" t="s">
        <v>29</v>
      </c>
      <c r="X198" s="4" t="s">
        <v>29</v>
      </c>
      <c r="Y198" s="4" t="s">
        <v>29</v>
      </c>
      <c r="Z198" s="4" t="s">
        <v>29</v>
      </c>
      <c r="AA198" s="4" t="s">
        <v>29</v>
      </c>
      <c r="AB198" s="4" t="s">
        <v>29</v>
      </c>
      <c r="AC198" s="4" t="s">
        <v>29</v>
      </c>
      <c r="AD198" s="4" t="s">
        <v>29</v>
      </c>
    </row>
    <row r="199" spans="1:30" s="7" customFormat="1" x14ac:dyDescent="0.3">
      <c r="A199" s="7">
        <v>198</v>
      </c>
      <c r="B199" s="7" t="s">
        <v>824</v>
      </c>
      <c r="C199" s="7">
        <v>22</v>
      </c>
      <c r="D199" s="7" t="s">
        <v>968</v>
      </c>
      <c r="E199" s="7" t="s">
        <v>121</v>
      </c>
      <c r="F199" s="10">
        <v>0.28359233113005761</v>
      </c>
      <c r="G199" s="10">
        <v>7.005795390746964E-5</v>
      </c>
      <c r="H199" s="10">
        <v>7.6466690256726005E-2</v>
      </c>
      <c r="I199" s="10">
        <v>2.5622593462467199E-2</v>
      </c>
      <c r="J199" s="10">
        <v>3.1580107854679231</v>
      </c>
      <c r="K199" s="10">
        <v>7.5559925762936473</v>
      </c>
      <c r="L199" s="10">
        <v>0.34792152345180521</v>
      </c>
      <c r="M199" s="10">
        <v>1680.726030562073</v>
      </c>
      <c r="N199" s="10">
        <v>0.95524735450744624</v>
      </c>
      <c r="O199" s="10">
        <v>2.418266149563715E-6</v>
      </c>
      <c r="P199" s="26">
        <v>775</v>
      </c>
      <c r="Q199" s="26">
        <v>99</v>
      </c>
      <c r="S199" s="7" t="s">
        <v>640</v>
      </c>
      <c r="T199" s="7" t="s">
        <v>5</v>
      </c>
      <c r="U199" s="7" t="s">
        <v>293</v>
      </c>
      <c r="V199" s="7" t="s">
        <v>640</v>
      </c>
      <c r="W199" s="7" t="s">
        <v>5</v>
      </c>
      <c r="X199" s="7" t="s">
        <v>749</v>
      </c>
      <c r="Y199" s="7" t="s">
        <v>655</v>
      </c>
      <c r="Z199" s="7" t="s">
        <v>5</v>
      </c>
      <c r="AA199" s="7" t="s">
        <v>748</v>
      </c>
      <c r="AB199" s="7" t="s">
        <v>669</v>
      </c>
      <c r="AC199" s="7" t="s">
        <v>5</v>
      </c>
      <c r="AD199" s="7" t="s">
        <v>594</v>
      </c>
    </row>
    <row r="200" spans="1:30" s="4" customFormat="1" x14ac:dyDescent="0.3">
      <c r="A200" s="4">
        <v>199</v>
      </c>
      <c r="B200" s="4" t="s">
        <v>824</v>
      </c>
      <c r="C200" s="4">
        <v>23</v>
      </c>
      <c r="D200" s="4" t="s">
        <v>968</v>
      </c>
      <c r="E200" s="4" t="s">
        <v>121</v>
      </c>
      <c r="F200" s="8">
        <v>0.46920622978359461</v>
      </c>
      <c r="G200" s="8">
        <v>4.4857012685755151E-5</v>
      </c>
      <c r="H200" s="8">
        <v>0.1192291123112198</v>
      </c>
      <c r="I200" s="8">
        <v>2.652185123413801E-2</v>
      </c>
      <c r="J200" s="8">
        <v>2.5459908070042729</v>
      </c>
      <c r="K200" s="8">
        <v>4.926946806255728</v>
      </c>
      <c r="L200" s="8">
        <v>0.14601968154311179</v>
      </c>
      <c r="M200" s="8">
        <v>1317.7915728650989</v>
      </c>
      <c r="N200" s="8">
        <v>0.36670832559466371</v>
      </c>
      <c r="O200" s="8">
        <v>2.2433265593834218E-6</v>
      </c>
      <c r="P200" s="27">
        <v>691</v>
      </c>
      <c r="Q200" s="27">
        <v>15</v>
      </c>
      <c r="R200" s="4" t="s">
        <v>597</v>
      </c>
      <c r="S200" s="4" t="s">
        <v>746</v>
      </c>
      <c r="T200" s="4" t="s">
        <v>4</v>
      </c>
      <c r="U200" s="4" t="s">
        <v>757</v>
      </c>
      <c r="V200" s="4" t="s">
        <v>29</v>
      </c>
      <c r="W200" s="4" t="s">
        <v>29</v>
      </c>
      <c r="X200" s="4" t="s">
        <v>29</v>
      </c>
      <c r="Y200" s="4" t="s">
        <v>29</v>
      </c>
      <c r="Z200" s="4" t="s">
        <v>29</v>
      </c>
      <c r="AA200" s="4" t="s">
        <v>29</v>
      </c>
      <c r="AB200" s="4" t="s">
        <v>29</v>
      </c>
      <c r="AC200" s="4" t="s">
        <v>29</v>
      </c>
      <c r="AD200" s="4" t="s">
        <v>29</v>
      </c>
    </row>
    <row r="201" spans="1:30" s="4" customFormat="1" x14ac:dyDescent="0.3">
      <c r="A201" s="4">
        <v>200</v>
      </c>
      <c r="B201" s="4" t="s">
        <v>824</v>
      </c>
      <c r="C201" s="4">
        <v>24</v>
      </c>
      <c r="D201" s="4" t="s">
        <v>968</v>
      </c>
      <c r="E201" s="4" t="s">
        <v>121</v>
      </c>
      <c r="F201" s="8">
        <v>0.20811064047738911</v>
      </c>
      <c r="G201" s="8">
        <v>1.035381935154392E-4</v>
      </c>
      <c r="H201" s="8">
        <v>5.1704062618780883E-2</v>
      </c>
      <c r="I201" s="8">
        <v>9.865555141121149E-2</v>
      </c>
      <c r="J201" s="8">
        <v>3.9795090835541491</v>
      </c>
      <c r="K201" s="8">
        <v>7.2594064748845986</v>
      </c>
      <c r="L201" s="8">
        <v>0.2256581689231098</v>
      </c>
      <c r="M201" s="8">
        <v>922.33489416539669</v>
      </c>
      <c r="N201" s="8">
        <v>0.6136165007948875</v>
      </c>
      <c r="O201" s="8">
        <v>2.1194784320658072E-6</v>
      </c>
      <c r="P201" s="27">
        <v>693</v>
      </c>
      <c r="Q201" s="27">
        <v>17</v>
      </c>
      <c r="R201" s="4" t="s">
        <v>95</v>
      </c>
      <c r="S201" s="4" t="s">
        <v>746</v>
      </c>
      <c r="T201" s="4" t="s">
        <v>4</v>
      </c>
      <c r="U201" s="4" t="s">
        <v>758</v>
      </c>
      <c r="V201" s="4" t="s">
        <v>29</v>
      </c>
      <c r="W201" s="4" t="s">
        <v>29</v>
      </c>
      <c r="X201" s="4" t="s">
        <v>29</v>
      </c>
      <c r="Y201" s="4" t="s">
        <v>29</v>
      </c>
      <c r="Z201" s="4" t="s">
        <v>29</v>
      </c>
      <c r="AA201" s="4" t="s">
        <v>29</v>
      </c>
      <c r="AB201" s="4" t="s">
        <v>29</v>
      </c>
      <c r="AC201" s="4" t="s">
        <v>29</v>
      </c>
      <c r="AD201" s="4" t="s">
        <v>29</v>
      </c>
    </row>
    <row r="202" spans="1:30" s="7" customFormat="1" x14ac:dyDescent="0.3">
      <c r="A202" s="7">
        <v>201</v>
      </c>
      <c r="B202" s="7" t="s">
        <v>824</v>
      </c>
      <c r="C202" s="7">
        <v>25</v>
      </c>
      <c r="D202" s="7" t="s">
        <v>968</v>
      </c>
      <c r="E202" s="7" t="s">
        <v>121</v>
      </c>
      <c r="F202" s="10">
        <v>0.53753933263942599</v>
      </c>
      <c r="G202" s="10">
        <v>7.1234231982181202E-5</v>
      </c>
      <c r="H202" s="10">
        <v>0.1334645048841368</v>
      </c>
      <c r="I202" s="10">
        <v>6.8129013013094666E-2</v>
      </c>
      <c r="J202" s="10">
        <v>2.5423807436600332</v>
      </c>
      <c r="K202" s="10">
        <v>3.707321227062494</v>
      </c>
      <c r="L202" s="10">
        <v>0.30014913436025381</v>
      </c>
      <c r="M202" s="10">
        <v>1728.2224050723021</v>
      </c>
      <c r="N202" s="10">
        <v>0.76445423439145088</v>
      </c>
      <c r="O202" s="10">
        <v>1.463176368223503E-6</v>
      </c>
      <c r="P202" s="26">
        <v>775</v>
      </c>
      <c r="Q202" s="26">
        <v>99</v>
      </c>
      <c r="S202" s="7" t="s">
        <v>641</v>
      </c>
      <c r="T202" s="7" t="s">
        <v>5</v>
      </c>
      <c r="U202" s="7" t="s">
        <v>769</v>
      </c>
      <c r="V202" s="7" t="s">
        <v>641</v>
      </c>
      <c r="W202" s="7" t="s">
        <v>5</v>
      </c>
      <c r="X202" s="7" t="s">
        <v>768</v>
      </c>
      <c r="Y202" s="7" t="s">
        <v>656</v>
      </c>
      <c r="Z202" s="7" t="s">
        <v>5</v>
      </c>
      <c r="AA202" s="7" t="s">
        <v>765</v>
      </c>
      <c r="AB202" s="7" t="s">
        <v>670</v>
      </c>
      <c r="AC202" s="7" t="s">
        <v>5</v>
      </c>
      <c r="AD202" s="7" t="s">
        <v>772</v>
      </c>
    </row>
    <row r="203" spans="1:30" s="7" customFormat="1" x14ac:dyDescent="0.3">
      <c r="A203" s="7">
        <v>202</v>
      </c>
      <c r="B203" s="7" t="s">
        <v>824</v>
      </c>
      <c r="C203" s="7">
        <v>26</v>
      </c>
      <c r="D203" s="7" t="s">
        <v>968</v>
      </c>
      <c r="E203" s="7" t="s">
        <v>121</v>
      </c>
      <c r="F203" s="10">
        <v>0.58534607887268064</v>
      </c>
      <c r="G203" s="10">
        <v>8.7952785589014997E-5</v>
      </c>
      <c r="H203" s="10">
        <v>2.6902397310873492E-2</v>
      </c>
      <c r="I203" s="10">
        <v>3.3548750877380372E-2</v>
      </c>
      <c r="J203" s="10">
        <v>4.9153002062812448</v>
      </c>
      <c r="K203" s="10">
        <v>2.115014161914587</v>
      </c>
      <c r="L203" s="10">
        <v>0.36914381282404057</v>
      </c>
      <c r="M203" s="10">
        <v>1065.035702940077</v>
      </c>
      <c r="N203" s="10">
        <v>0.77598501015454535</v>
      </c>
      <c r="O203" s="10">
        <v>2.1828724647639322E-6</v>
      </c>
      <c r="P203" s="26">
        <v>775</v>
      </c>
      <c r="Q203" s="26">
        <v>99</v>
      </c>
      <c r="S203" s="7" t="s">
        <v>642</v>
      </c>
      <c r="T203" s="7" t="s">
        <v>5</v>
      </c>
      <c r="U203" s="7" t="s">
        <v>759</v>
      </c>
      <c r="V203" s="7" t="s">
        <v>642</v>
      </c>
      <c r="W203" s="7" t="s">
        <v>5</v>
      </c>
      <c r="X203" s="7" t="s">
        <v>771</v>
      </c>
      <c r="Y203" s="7" t="s">
        <v>657</v>
      </c>
      <c r="Z203" s="7" t="s">
        <v>5</v>
      </c>
      <c r="AA203" s="7" t="s">
        <v>766</v>
      </c>
      <c r="AB203" s="7" t="s">
        <v>671</v>
      </c>
      <c r="AC203" s="7" t="s">
        <v>5</v>
      </c>
      <c r="AD203" s="7" t="s">
        <v>770</v>
      </c>
    </row>
    <row r="204" spans="1:30" s="4" customFormat="1" x14ac:dyDescent="0.3">
      <c r="A204" s="4">
        <v>203</v>
      </c>
      <c r="B204" s="4" t="s">
        <v>824</v>
      </c>
      <c r="C204" s="4">
        <v>27</v>
      </c>
      <c r="D204" s="4" t="s">
        <v>968</v>
      </c>
      <c r="E204" s="4" t="s">
        <v>121</v>
      </c>
      <c r="F204" s="8">
        <v>0.31803072197362781</v>
      </c>
      <c r="G204" s="8">
        <v>2.8924508619664821E-5</v>
      </c>
      <c r="H204" s="8">
        <v>7.8393721670517696E-2</v>
      </c>
      <c r="I204" s="8">
        <v>2.773331670090556E-2</v>
      </c>
      <c r="J204" s="8">
        <v>4.4197262283414602</v>
      </c>
      <c r="K204" s="8">
        <v>2.7396102175116539</v>
      </c>
      <c r="L204" s="8">
        <v>0.10342284440994259</v>
      </c>
      <c r="M204" s="8">
        <v>1542.717092111707</v>
      </c>
      <c r="N204" s="8">
        <v>0.21877051834017039</v>
      </c>
      <c r="O204" s="8">
        <v>2.6624482376966631E-6</v>
      </c>
      <c r="P204" s="27">
        <v>727</v>
      </c>
      <c r="Q204" s="27">
        <v>51</v>
      </c>
      <c r="R204" s="4" t="s">
        <v>519</v>
      </c>
      <c r="S204" s="4" t="s">
        <v>643</v>
      </c>
      <c r="T204" s="4" t="s">
        <v>5</v>
      </c>
      <c r="U204" s="4" t="s">
        <v>760</v>
      </c>
      <c r="V204" s="4" t="s">
        <v>643</v>
      </c>
      <c r="W204" s="4" t="s">
        <v>5</v>
      </c>
      <c r="X204" s="4" t="s">
        <v>568</v>
      </c>
      <c r="Y204" s="4" t="s">
        <v>658</v>
      </c>
      <c r="Z204" s="4" t="s">
        <v>4</v>
      </c>
      <c r="AA204" s="4" t="s">
        <v>312</v>
      </c>
      <c r="AB204" s="4" t="s">
        <v>29</v>
      </c>
      <c r="AC204" s="4" t="s">
        <v>29</v>
      </c>
      <c r="AD204" s="4" t="s">
        <v>29</v>
      </c>
    </row>
    <row r="205" spans="1:30" s="5" customFormat="1" x14ac:dyDescent="0.3">
      <c r="A205" s="5">
        <v>204</v>
      </c>
      <c r="B205" s="5" t="s">
        <v>824</v>
      </c>
      <c r="C205" s="5">
        <v>28</v>
      </c>
      <c r="D205" s="5" t="s">
        <v>968</v>
      </c>
      <c r="E205" s="5" t="s">
        <v>121</v>
      </c>
      <c r="F205" s="6">
        <v>0.53072773376479743</v>
      </c>
      <c r="G205" s="6">
        <v>2.2426083195240009E-5</v>
      </c>
      <c r="H205" s="6">
        <v>9.3183891644421965E-2</v>
      </c>
      <c r="I205" s="6">
        <v>4.2431769631803028E-2</v>
      </c>
      <c r="J205" s="6">
        <v>2.712959505617619</v>
      </c>
      <c r="K205" s="6">
        <v>4.7056231070309877</v>
      </c>
      <c r="L205" s="6">
        <v>0.2213155936449766</v>
      </c>
      <c r="M205" s="6">
        <v>841.24727714806795</v>
      </c>
      <c r="N205" s="6">
        <v>0.89282684866338968</v>
      </c>
      <c r="O205" s="6">
        <v>1.5748624511528759E-6</v>
      </c>
      <c r="P205" s="28">
        <v>769</v>
      </c>
      <c r="Q205" s="28">
        <v>93</v>
      </c>
      <c r="R205" s="5" t="s">
        <v>597</v>
      </c>
      <c r="S205" s="7" t="s">
        <v>644</v>
      </c>
      <c r="T205" s="7" t="s">
        <v>5</v>
      </c>
      <c r="U205" s="7" t="s">
        <v>761</v>
      </c>
      <c r="V205" s="7" t="s">
        <v>644</v>
      </c>
      <c r="W205" s="7" t="s">
        <v>5</v>
      </c>
      <c r="X205" s="7" t="s">
        <v>773</v>
      </c>
      <c r="Y205" s="7" t="s">
        <v>659</v>
      </c>
      <c r="Z205" s="7" t="s">
        <v>5</v>
      </c>
      <c r="AA205" s="7" t="s">
        <v>429</v>
      </c>
      <c r="AB205" s="4" t="s">
        <v>672</v>
      </c>
      <c r="AC205" s="4" t="s">
        <v>4</v>
      </c>
      <c r="AD205" s="4" t="s">
        <v>772</v>
      </c>
    </row>
    <row r="206" spans="1:30" s="4" customFormat="1" x14ac:dyDescent="0.3">
      <c r="A206" s="4">
        <v>205</v>
      </c>
      <c r="B206" s="4" t="s">
        <v>824</v>
      </c>
      <c r="C206" s="4">
        <v>29</v>
      </c>
      <c r="D206" s="4" t="s">
        <v>968</v>
      </c>
      <c r="E206" s="4" t="s">
        <v>121</v>
      </c>
      <c r="F206" s="8">
        <v>0.3876413007266819</v>
      </c>
      <c r="G206" s="8">
        <v>4.4802329307481758E-5</v>
      </c>
      <c r="H206" s="8">
        <v>8.1668824615236377E-2</v>
      </c>
      <c r="I206" s="8">
        <v>5.6539704594761139E-2</v>
      </c>
      <c r="J206" s="8">
        <v>4.3296311143785724</v>
      </c>
      <c r="K206" s="8">
        <v>2.5818043751642108</v>
      </c>
      <c r="L206" s="8">
        <v>0.47017719680443398</v>
      </c>
      <c r="M206" s="8">
        <v>1632.162288296968</v>
      </c>
      <c r="N206" s="8">
        <v>0.45555404126644139</v>
      </c>
      <c r="O206" s="8">
        <v>1.8593697197735309E-6</v>
      </c>
      <c r="P206" s="27">
        <v>721</v>
      </c>
      <c r="Q206" s="27">
        <v>45</v>
      </c>
      <c r="R206" s="4" t="s">
        <v>519</v>
      </c>
      <c r="S206" s="4" t="s">
        <v>645</v>
      </c>
      <c r="T206" s="4" t="s">
        <v>5</v>
      </c>
      <c r="U206" s="4" t="s">
        <v>762</v>
      </c>
      <c r="V206" s="4" t="s">
        <v>645</v>
      </c>
      <c r="W206" s="4" t="s">
        <v>4</v>
      </c>
      <c r="X206" s="4" t="s">
        <v>774</v>
      </c>
      <c r="Y206" s="4" t="s">
        <v>29</v>
      </c>
      <c r="Z206" s="4" t="s">
        <v>29</v>
      </c>
      <c r="AA206" s="4" t="s">
        <v>29</v>
      </c>
      <c r="AB206" s="4" t="s">
        <v>29</v>
      </c>
      <c r="AC206" s="4" t="s">
        <v>29</v>
      </c>
      <c r="AD206" s="4" t="s">
        <v>29</v>
      </c>
    </row>
    <row r="207" spans="1:30" s="7" customFormat="1" x14ac:dyDescent="0.3">
      <c r="A207" s="7">
        <v>206</v>
      </c>
      <c r="B207" s="7" t="s">
        <v>824</v>
      </c>
      <c r="C207" s="7">
        <v>30</v>
      </c>
      <c r="D207" s="7" t="s">
        <v>968</v>
      </c>
      <c r="E207" s="7" t="s">
        <v>121</v>
      </c>
      <c r="F207" s="10">
        <v>0.32273210650309919</v>
      </c>
      <c r="G207" s="10">
        <v>2.474290755412751E-5</v>
      </c>
      <c r="H207" s="10">
        <v>0.1468281375066843</v>
      </c>
      <c r="I207" s="10">
        <v>7.9186131991446015E-2</v>
      </c>
      <c r="J207" s="10">
        <v>4.9274726845324039</v>
      </c>
      <c r="K207" s="10">
        <v>6.6904517109505832</v>
      </c>
      <c r="L207" s="10">
        <v>0.48831715174019341</v>
      </c>
      <c r="M207" s="10">
        <v>1109.694189112633</v>
      </c>
      <c r="N207" s="10">
        <v>0.74371043369174017</v>
      </c>
      <c r="O207" s="10">
        <v>2.5517158748349168E-6</v>
      </c>
      <c r="P207" s="26">
        <v>775</v>
      </c>
      <c r="Q207" s="26">
        <v>99</v>
      </c>
      <c r="S207" s="7" t="s">
        <v>646</v>
      </c>
      <c r="T207" s="7" t="s">
        <v>5</v>
      </c>
      <c r="U207" s="7" t="s">
        <v>763</v>
      </c>
      <c r="V207" s="7" t="s">
        <v>646</v>
      </c>
      <c r="W207" s="7" t="s">
        <v>5</v>
      </c>
      <c r="X207" s="7" t="s">
        <v>775</v>
      </c>
      <c r="Y207" s="7" t="s">
        <v>660</v>
      </c>
      <c r="Z207" s="7" t="s">
        <v>5</v>
      </c>
      <c r="AA207" s="7" t="s">
        <v>459</v>
      </c>
      <c r="AB207" s="7" t="s">
        <v>673</v>
      </c>
      <c r="AC207" s="7" t="s">
        <v>5</v>
      </c>
      <c r="AD207" s="7" t="s">
        <v>724</v>
      </c>
    </row>
    <row r="208" spans="1:30" s="7" customFormat="1" x14ac:dyDescent="0.3">
      <c r="A208" s="7">
        <v>207</v>
      </c>
      <c r="B208" s="7" t="s">
        <v>824</v>
      </c>
      <c r="C208" s="7">
        <v>31</v>
      </c>
      <c r="D208" s="7" t="s">
        <v>968</v>
      </c>
      <c r="E208" s="7" t="s">
        <v>121</v>
      </c>
      <c r="F208" s="10">
        <v>0.58220937438309184</v>
      </c>
      <c r="G208" s="10">
        <v>9.8178240764685675E-5</v>
      </c>
      <c r="H208" s="10">
        <v>0.1195230562875513</v>
      </c>
      <c r="I208" s="10">
        <v>9.3698543477803473E-2</v>
      </c>
      <c r="J208" s="10">
        <v>4.1876467978581786</v>
      </c>
      <c r="K208" s="10">
        <v>6.7679161508567631</v>
      </c>
      <c r="L208" s="10">
        <v>0.24201723113656051</v>
      </c>
      <c r="M208" s="10">
        <v>847.73066584020853</v>
      </c>
      <c r="N208" s="10">
        <v>0.41374580264091487</v>
      </c>
      <c r="O208" s="10">
        <v>2.9636001033009961E-6</v>
      </c>
      <c r="P208" s="26">
        <v>775</v>
      </c>
      <c r="Q208" s="26">
        <v>99</v>
      </c>
      <c r="S208" s="7" t="s">
        <v>647</v>
      </c>
      <c r="T208" s="7" t="s">
        <v>5</v>
      </c>
      <c r="U208" s="7" t="s">
        <v>437</v>
      </c>
      <c r="V208" s="7" t="s">
        <v>647</v>
      </c>
      <c r="W208" s="7" t="s">
        <v>5</v>
      </c>
      <c r="X208" s="7" t="s">
        <v>776</v>
      </c>
      <c r="Y208" s="7" t="s">
        <v>661</v>
      </c>
      <c r="Z208" s="7" t="s">
        <v>5</v>
      </c>
      <c r="AA208" s="7" t="s">
        <v>767</v>
      </c>
      <c r="AB208" s="7" t="s">
        <v>674</v>
      </c>
      <c r="AC208" s="7" t="s">
        <v>5</v>
      </c>
      <c r="AD208" s="7" t="s">
        <v>725</v>
      </c>
    </row>
    <row r="209" spans="1:30" s="7" customFormat="1" x14ac:dyDescent="0.3">
      <c r="A209" s="7">
        <v>208</v>
      </c>
      <c r="B209" s="7" t="s">
        <v>824</v>
      </c>
      <c r="C209" s="7">
        <v>32</v>
      </c>
      <c r="D209" s="7" t="s">
        <v>968</v>
      </c>
      <c r="E209" s="7" t="s">
        <v>121</v>
      </c>
      <c r="F209" s="10">
        <v>0.59019658425822852</v>
      </c>
      <c r="G209" s="10">
        <v>9.0606356833656312E-6</v>
      </c>
      <c r="H209" s="10">
        <v>2.998037565080449E-2</v>
      </c>
      <c r="I209" s="10">
        <v>6.3308590874075893E-2</v>
      </c>
      <c r="J209" s="10">
        <v>4.228853665292263</v>
      </c>
      <c r="K209" s="10">
        <v>6.7900547799654296</v>
      </c>
      <c r="L209" s="10">
        <v>0.24313720110803841</v>
      </c>
      <c r="M209" s="10">
        <v>1211.452155187726</v>
      </c>
      <c r="N209" s="10">
        <v>0.20943768396973611</v>
      </c>
      <c r="O209" s="10">
        <v>2.090480871568434E-6</v>
      </c>
      <c r="P209" s="26">
        <v>777</v>
      </c>
      <c r="Q209" s="26">
        <v>99</v>
      </c>
      <c r="S209" s="7" t="s">
        <v>746</v>
      </c>
      <c r="T209" s="7" t="s">
        <v>5</v>
      </c>
      <c r="U209" s="7" t="s">
        <v>746</v>
      </c>
      <c r="V209" s="7" t="s">
        <v>746</v>
      </c>
      <c r="W209" s="7" t="s">
        <v>5</v>
      </c>
      <c r="X209" s="7" t="s">
        <v>746</v>
      </c>
      <c r="Y209" s="7" t="s">
        <v>746</v>
      </c>
      <c r="Z209" s="7" t="s">
        <v>5</v>
      </c>
      <c r="AA209" s="7" t="s">
        <v>746</v>
      </c>
      <c r="AB209" s="7">
        <v>10876061</v>
      </c>
      <c r="AC209" s="7" t="s">
        <v>5</v>
      </c>
      <c r="AD209" s="7" t="s">
        <v>959</v>
      </c>
    </row>
    <row r="210" spans="1:30" s="4" customFormat="1" x14ac:dyDescent="0.3">
      <c r="A210" s="4">
        <v>209</v>
      </c>
      <c r="B210" s="4" t="s">
        <v>824</v>
      </c>
      <c r="C210" s="4">
        <v>33</v>
      </c>
      <c r="D210" s="4" t="s">
        <v>968</v>
      </c>
      <c r="E210" s="4" t="s">
        <v>121</v>
      </c>
      <c r="F210" s="8">
        <v>0.23060326287522909</v>
      </c>
      <c r="G210" s="8">
        <v>6.2915272033440306E-5</v>
      </c>
      <c r="H210" s="8">
        <v>7.1038437622925277E-2</v>
      </c>
      <c r="I210" s="8">
        <v>5.3711416460573667E-2</v>
      </c>
      <c r="J210" s="8">
        <v>1.8428187286481259</v>
      </c>
      <c r="K210" s="8">
        <v>5.0384597606025636</v>
      </c>
      <c r="L210" s="8">
        <v>0.33277851399034258</v>
      </c>
      <c r="M210" s="8">
        <v>1036.332456674427</v>
      </c>
      <c r="N210" s="8">
        <v>0.30114526748657228</v>
      </c>
      <c r="O210" s="8">
        <v>2.795866303588264E-6</v>
      </c>
      <c r="P210" s="27">
        <v>730</v>
      </c>
      <c r="Q210" s="27">
        <v>54</v>
      </c>
      <c r="R210" s="4" t="s">
        <v>631</v>
      </c>
      <c r="S210" s="4" t="s">
        <v>648</v>
      </c>
      <c r="T210" s="4" t="s">
        <v>5</v>
      </c>
      <c r="U210" s="4" t="s">
        <v>764</v>
      </c>
      <c r="V210" s="4" t="s">
        <v>648</v>
      </c>
      <c r="W210" s="4" t="s">
        <v>5</v>
      </c>
      <c r="X210" s="4" t="s">
        <v>778</v>
      </c>
      <c r="Y210" s="4" t="s">
        <v>662</v>
      </c>
      <c r="Z210" s="4" t="s">
        <v>4</v>
      </c>
      <c r="AA210" s="4" t="s">
        <v>777</v>
      </c>
      <c r="AB210" s="4" t="s">
        <v>29</v>
      </c>
      <c r="AC210" s="4" t="s">
        <v>29</v>
      </c>
      <c r="AD210" s="4" t="s">
        <v>29</v>
      </c>
    </row>
    <row r="211" spans="1:30" s="7" customFormat="1" x14ac:dyDescent="0.3">
      <c r="A211" s="7">
        <v>210</v>
      </c>
      <c r="B211" s="7" t="s">
        <v>824</v>
      </c>
      <c r="C211" s="7">
        <v>34</v>
      </c>
      <c r="D211" s="7" t="s">
        <v>968</v>
      </c>
      <c r="E211" s="7" t="s">
        <v>121</v>
      </c>
      <c r="F211" s="10">
        <v>0.47697060629725457</v>
      </c>
      <c r="G211" s="10">
        <v>7.1035365607856083E-5</v>
      </c>
      <c r="H211" s="10">
        <v>0.1185070432764944</v>
      </c>
      <c r="I211" s="10">
        <v>2.9320715926587582E-2</v>
      </c>
      <c r="J211" s="10">
        <v>1.429388481192291</v>
      </c>
      <c r="K211" s="10">
        <v>5.1815455812029541</v>
      </c>
      <c r="L211" s="10">
        <v>0.41888418719172482</v>
      </c>
      <c r="M211" s="10">
        <v>624.65425729751587</v>
      </c>
      <c r="N211" s="10">
        <v>0.35317517146468158</v>
      </c>
      <c r="O211" s="10">
        <v>7.7663806101772925E-7</v>
      </c>
      <c r="P211" s="26">
        <v>775</v>
      </c>
      <c r="Q211" s="26">
        <v>99</v>
      </c>
      <c r="S211" s="7" t="s">
        <v>649</v>
      </c>
      <c r="T211" s="7" t="s">
        <v>5</v>
      </c>
      <c r="U211" s="7" t="s">
        <v>335</v>
      </c>
      <c r="V211" s="7" t="s">
        <v>649</v>
      </c>
      <c r="W211" s="7" t="s">
        <v>5</v>
      </c>
      <c r="X211" s="7" t="s">
        <v>756</v>
      </c>
      <c r="Y211" s="7" t="s">
        <v>663</v>
      </c>
      <c r="Z211" s="7" t="s">
        <v>5</v>
      </c>
      <c r="AA211" s="7" t="s">
        <v>755</v>
      </c>
      <c r="AB211" s="7" t="s">
        <v>675</v>
      </c>
      <c r="AC211" s="7" t="s">
        <v>5</v>
      </c>
      <c r="AD211" s="7" t="s">
        <v>754</v>
      </c>
    </row>
    <row r="212" spans="1:30" s="4" customFormat="1" x14ac:dyDescent="0.3">
      <c r="A212" s="4">
        <v>211</v>
      </c>
      <c r="B212" s="4" t="s">
        <v>824</v>
      </c>
      <c r="C212" s="4">
        <v>35</v>
      </c>
      <c r="D212" s="4" t="s">
        <v>968</v>
      </c>
      <c r="E212" s="4" t="s">
        <v>121</v>
      </c>
      <c r="F212" s="8">
        <v>0.58802345572039483</v>
      </c>
      <c r="G212" s="8">
        <v>3.7071680545499428E-5</v>
      </c>
      <c r="H212" s="8">
        <v>0.15010384803088381</v>
      </c>
      <c r="I212" s="8">
        <v>4.9766200818121442E-2</v>
      </c>
      <c r="J212" s="8">
        <v>2.4407204119488601</v>
      </c>
      <c r="K212" s="8">
        <v>6.5228374535217881</v>
      </c>
      <c r="L212" s="8">
        <v>0.16314430413767689</v>
      </c>
      <c r="M212" s="8">
        <v>1041.103754751384</v>
      </c>
      <c r="N212" s="8">
        <v>0.88943237140774722</v>
      </c>
      <c r="O212" s="8">
        <v>2.8858304652618241E-6</v>
      </c>
      <c r="P212" s="27">
        <v>693</v>
      </c>
      <c r="Q212" s="27">
        <v>17</v>
      </c>
      <c r="R212" s="4" t="s">
        <v>597</v>
      </c>
      <c r="S212" s="4" t="s">
        <v>746</v>
      </c>
      <c r="T212" s="4" t="s">
        <v>4</v>
      </c>
      <c r="U212" s="4" t="s">
        <v>753</v>
      </c>
      <c r="V212" s="4" t="s">
        <v>29</v>
      </c>
      <c r="W212" s="4" t="s">
        <v>29</v>
      </c>
      <c r="X212" s="4" t="s">
        <v>29</v>
      </c>
      <c r="Y212" s="4" t="s">
        <v>29</v>
      </c>
      <c r="Z212" s="4" t="s">
        <v>29</v>
      </c>
      <c r="AA212" s="4" t="s">
        <v>29</v>
      </c>
      <c r="AB212" s="4" t="s">
        <v>29</v>
      </c>
      <c r="AC212" s="4" t="s">
        <v>29</v>
      </c>
      <c r="AD212" s="4" t="s">
        <v>29</v>
      </c>
    </row>
    <row r="213" spans="1:30" s="4" customFormat="1" x14ac:dyDescent="0.3">
      <c r="A213" s="4">
        <v>212</v>
      </c>
      <c r="B213" s="4" t="s">
        <v>824</v>
      </c>
      <c r="C213" s="4">
        <v>36</v>
      </c>
      <c r="D213" s="4" t="s">
        <v>968</v>
      </c>
      <c r="E213" s="4" t="s">
        <v>121</v>
      </c>
      <c r="F213" s="8">
        <v>0.51762989368289714</v>
      </c>
      <c r="G213" s="8">
        <v>7.1121313539822007E-5</v>
      </c>
      <c r="H213" s="8">
        <v>0.14899923010054039</v>
      </c>
      <c r="I213" s="8">
        <v>7.3202092424035067E-2</v>
      </c>
      <c r="J213" s="8">
        <v>2.856912955641747</v>
      </c>
      <c r="K213" s="8">
        <v>2.86694398894906</v>
      </c>
      <c r="L213" s="8">
        <v>0.36393598178401593</v>
      </c>
      <c r="M213" s="8">
        <v>1541.878990642726</v>
      </c>
      <c r="N213" s="8">
        <v>0.30436043329536921</v>
      </c>
      <c r="O213" s="8">
        <v>9.1746837005484849E-7</v>
      </c>
      <c r="P213" s="27">
        <v>742</v>
      </c>
      <c r="Q213" s="27">
        <v>66</v>
      </c>
      <c r="R213" s="4" t="s">
        <v>519</v>
      </c>
      <c r="S213" s="4" t="s">
        <v>650</v>
      </c>
      <c r="T213" s="4" t="s">
        <v>5</v>
      </c>
      <c r="U213" s="4" t="s">
        <v>751</v>
      </c>
      <c r="V213" s="4" t="s">
        <v>650</v>
      </c>
      <c r="W213" s="4" t="s">
        <v>5</v>
      </c>
      <c r="X213" s="4" t="s">
        <v>750</v>
      </c>
      <c r="Y213" s="4" t="s">
        <v>664</v>
      </c>
      <c r="Z213" s="4" t="s">
        <v>4</v>
      </c>
      <c r="AA213" s="4" t="s">
        <v>752</v>
      </c>
      <c r="AB213" s="4" t="s">
        <v>29</v>
      </c>
      <c r="AC213" s="4" t="s">
        <v>29</v>
      </c>
      <c r="AD213" s="4" t="s">
        <v>29</v>
      </c>
    </row>
    <row r="214" spans="1:30" s="7" customFormat="1" x14ac:dyDescent="0.3">
      <c r="A214" s="7" t="s">
        <v>909</v>
      </c>
      <c r="B214" s="7" t="s">
        <v>792</v>
      </c>
      <c r="C214" s="7" t="s">
        <v>909</v>
      </c>
      <c r="D214" s="7" t="s">
        <v>968</v>
      </c>
      <c r="F214" s="10">
        <v>0.3</v>
      </c>
      <c r="G214" s="10">
        <v>1.1574074000000001E-6</v>
      </c>
      <c r="H214" s="10">
        <v>5.3600000000000002E-3</v>
      </c>
      <c r="I214" s="10">
        <v>4.4999999999999998E-2</v>
      </c>
      <c r="J214" s="10">
        <v>1.335</v>
      </c>
      <c r="K214" s="10">
        <v>4.3</v>
      </c>
      <c r="L214" s="10">
        <v>0.32</v>
      </c>
      <c r="M214" s="10">
        <v>1800</v>
      </c>
      <c r="N214" s="10">
        <v>0.25</v>
      </c>
      <c r="O214" s="10">
        <v>1.5850000000000001E-6</v>
      </c>
      <c r="P214" s="31">
        <v>800</v>
      </c>
      <c r="Q214" s="31">
        <f t="shared" ref="Q214" si="11">P214-(676-1)</f>
        <v>125</v>
      </c>
      <c r="S214" s="7">
        <v>10472661</v>
      </c>
      <c r="T214" s="7" t="s">
        <v>5</v>
      </c>
      <c r="U214" s="7" t="s">
        <v>947</v>
      </c>
      <c r="V214" s="7">
        <v>10487861</v>
      </c>
      <c r="W214" s="7" t="s">
        <v>5</v>
      </c>
      <c r="X214" s="7" t="s">
        <v>948</v>
      </c>
      <c r="Y214" s="7">
        <v>10542999</v>
      </c>
      <c r="Z214" s="7" t="s">
        <v>5</v>
      </c>
      <c r="AA214" s="7" t="s">
        <v>950</v>
      </c>
      <c r="AB214" s="7">
        <v>10587551</v>
      </c>
      <c r="AC214" s="7" t="s">
        <v>5</v>
      </c>
      <c r="AD214" s="7" t="s">
        <v>949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C998-4442-440C-990C-18F6CC383667}">
  <dimension ref="A1:U1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ColWidth="9.140625" defaultRowHeight="18.75" x14ac:dyDescent="0.3"/>
  <cols>
    <col min="1" max="1" width="10.28515625" style="23" bestFit="1" customWidth="1"/>
    <col min="2" max="2" width="13.85546875" style="23" bestFit="1" customWidth="1"/>
    <col min="3" max="3" width="13.5703125" style="23" bestFit="1" customWidth="1"/>
    <col min="4" max="4" width="12.7109375" style="23" bestFit="1" customWidth="1"/>
    <col min="5" max="5" width="22.7109375" style="23" bestFit="1" customWidth="1"/>
    <col min="6" max="6" width="20.5703125" style="23" bestFit="1" customWidth="1"/>
    <col min="7" max="7" width="105.85546875" style="23" bestFit="1" customWidth="1"/>
    <col min="8" max="8" width="18.5703125" style="23" bestFit="1" customWidth="1"/>
    <col min="9" max="9" width="19" style="23" bestFit="1" customWidth="1"/>
    <col min="10" max="10" width="21.85546875" style="23" bestFit="1" customWidth="1"/>
    <col min="11" max="11" width="18.5703125" style="23" bestFit="1" customWidth="1"/>
    <col min="12" max="12" width="19" style="23" bestFit="1" customWidth="1"/>
    <col min="13" max="13" width="21.85546875" style="23" bestFit="1" customWidth="1"/>
    <col min="14" max="14" width="18.5703125" style="23" bestFit="1" customWidth="1"/>
    <col min="15" max="15" width="19" style="23" bestFit="1" customWidth="1"/>
    <col min="16" max="16" width="21.85546875" style="23" bestFit="1" customWidth="1"/>
    <col min="17" max="17" width="18.5703125" style="23" bestFit="1" customWidth="1"/>
    <col min="18" max="18" width="19" style="23" bestFit="1" customWidth="1"/>
    <col min="19" max="19" width="21.85546875" style="23" bestFit="1" customWidth="1"/>
    <col min="20" max="20" width="48.7109375" style="23" bestFit="1" customWidth="1"/>
    <col min="21" max="21" width="9.28515625" style="23" bestFit="1" customWidth="1"/>
    <col min="22" max="16384" width="9.140625" style="23"/>
  </cols>
  <sheetData>
    <row r="1" spans="1:21" s="1" customFormat="1" x14ac:dyDescent="0.3">
      <c r="A1" s="1" t="s">
        <v>0</v>
      </c>
      <c r="B1" s="1" t="s">
        <v>779</v>
      </c>
      <c r="C1" s="1" t="s">
        <v>780</v>
      </c>
      <c r="D1" s="1" t="s">
        <v>119</v>
      </c>
      <c r="E1" s="1" t="s">
        <v>64</v>
      </c>
      <c r="F1" s="1" t="s">
        <v>1</v>
      </c>
      <c r="G1" s="1" t="s">
        <v>2</v>
      </c>
      <c r="H1" s="1" t="s">
        <v>44</v>
      </c>
      <c r="I1" s="1" t="s">
        <v>70</v>
      </c>
      <c r="J1" s="1" t="s">
        <v>8</v>
      </c>
      <c r="K1" s="1" t="s">
        <v>42</v>
      </c>
      <c r="L1" s="1" t="s">
        <v>71</v>
      </c>
      <c r="M1" s="1" t="s">
        <v>26</v>
      </c>
      <c r="N1" s="1" t="s">
        <v>45</v>
      </c>
      <c r="O1" s="1" t="s">
        <v>72</v>
      </c>
      <c r="P1" s="1" t="s">
        <v>27</v>
      </c>
      <c r="Q1" s="1" t="s">
        <v>46</v>
      </c>
      <c r="R1" s="1" t="s">
        <v>73</v>
      </c>
      <c r="S1" s="1" t="s">
        <v>28</v>
      </c>
      <c r="T1" s="1" t="s">
        <v>41</v>
      </c>
      <c r="U1" s="1">
        <f>U2/150</f>
        <v>0</v>
      </c>
    </row>
    <row r="2" spans="1:21" s="4" customFormat="1" x14ac:dyDescent="0.3">
      <c r="A2" s="4">
        <v>45</v>
      </c>
      <c r="B2" s="4" t="s">
        <v>781</v>
      </c>
      <c r="C2" s="4">
        <v>45</v>
      </c>
      <c r="D2" s="4" t="s">
        <v>121</v>
      </c>
      <c r="E2" s="4">
        <v>213</v>
      </c>
      <c r="F2" s="4">
        <f t="shared" ref="F2:F13" si="0">E2-201</f>
        <v>12</v>
      </c>
      <c r="G2" s="4" t="s">
        <v>95</v>
      </c>
      <c r="H2" s="4">
        <v>10821636</v>
      </c>
      <c r="I2" s="4" t="s">
        <v>4</v>
      </c>
      <c r="J2" s="4" t="s">
        <v>782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  <c r="Q2" s="4" t="s">
        <v>29</v>
      </c>
      <c r="R2" s="4" t="s">
        <v>29</v>
      </c>
      <c r="S2" s="4" t="s">
        <v>29</v>
      </c>
    </row>
    <row r="3" spans="1:21" s="4" customFormat="1" x14ac:dyDescent="0.3">
      <c r="A3" s="4">
        <v>137</v>
      </c>
      <c r="B3" s="4" t="s">
        <v>781</v>
      </c>
      <c r="C3" s="4">
        <v>137</v>
      </c>
      <c r="D3" s="4" t="s">
        <v>121</v>
      </c>
      <c r="E3" s="4">
        <v>203</v>
      </c>
      <c r="F3" s="4">
        <f t="shared" si="0"/>
        <v>2</v>
      </c>
      <c r="G3" s="4" t="s">
        <v>95</v>
      </c>
      <c r="H3" s="4">
        <v>10821776</v>
      </c>
      <c r="I3" s="4" t="s">
        <v>4</v>
      </c>
      <c r="J3" s="4" t="s">
        <v>783</v>
      </c>
      <c r="K3" s="4" t="s">
        <v>29</v>
      </c>
      <c r="L3" s="4" t="s">
        <v>29</v>
      </c>
      <c r="M3" s="4" t="s">
        <v>29</v>
      </c>
      <c r="N3" s="4" t="s">
        <v>29</v>
      </c>
      <c r="O3" s="4" t="s">
        <v>29</v>
      </c>
      <c r="P3" s="4" t="s">
        <v>29</v>
      </c>
      <c r="Q3" s="4" t="s">
        <v>29</v>
      </c>
      <c r="R3" s="4" t="s">
        <v>29</v>
      </c>
      <c r="S3" s="4" t="s">
        <v>29</v>
      </c>
    </row>
    <row r="4" spans="1:21" s="4" customFormat="1" x14ac:dyDescent="0.3">
      <c r="A4" s="4">
        <v>138</v>
      </c>
      <c r="B4" s="4" t="s">
        <v>781</v>
      </c>
      <c r="C4" s="4">
        <v>138</v>
      </c>
      <c r="D4" s="4" t="s">
        <v>121</v>
      </c>
      <c r="E4" s="4">
        <v>203</v>
      </c>
      <c r="F4" s="4">
        <f t="shared" si="0"/>
        <v>2</v>
      </c>
      <c r="G4" s="4" t="s">
        <v>95</v>
      </c>
      <c r="H4" s="4">
        <v>10821852</v>
      </c>
      <c r="I4" s="4" t="s">
        <v>4</v>
      </c>
      <c r="J4" s="4" t="s">
        <v>784</v>
      </c>
      <c r="K4" s="4" t="s">
        <v>29</v>
      </c>
      <c r="L4" s="4" t="s">
        <v>29</v>
      </c>
      <c r="M4" s="4" t="s">
        <v>29</v>
      </c>
      <c r="N4" s="4" t="s">
        <v>29</v>
      </c>
      <c r="O4" s="4" t="s">
        <v>29</v>
      </c>
      <c r="P4" s="4" t="s">
        <v>29</v>
      </c>
      <c r="Q4" s="4" t="s">
        <v>29</v>
      </c>
      <c r="R4" s="4" t="s">
        <v>29</v>
      </c>
      <c r="S4" s="4" t="s">
        <v>29</v>
      </c>
    </row>
    <row r="5" spans="1:21" s="4" customFormat="1" x14ac:dyDescent="0.3">
      <c r="A5" s="4">
        <v>96</v>
      </c>
      <c r="B5" s="4" t="s">
        <v>781</v>
      </c>
      <c r="C5" s="4">
        <v>96</v>
      </c>
      <c r="D5" s="4" t="s">
        <v>121</v>
      </c>
      <c r="E5" s="4">
        <v>203</v>
      </c>
      <c r="F5" s="4">
        <f t="shared" si="0"/>
        <v>2</v>
      </c>
      <c r="G5" s="4" t="s">
        <v>95</v>
      </c>
      <c r="H5" s="4">
        <v>10821923</v>
      </c>
      <c r="I5" s="4" t="s">
        <v>4</v>
      </c>
      <c r="J5" s="4" t="s">
        <v>785</v>
      </c>
      <c r="K5" s="4" t="s">
        <v>29</v>
      </c>
      <c r="L5" s="4" t="s">
        <v>29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29</v>
      </c>
      <c r="R5" s="4" t="s">
        <v>29</v>
      </c>
      <c r="S5" s="4" t="s">
        <v>29</v>
      </c>
      <c r="T5" s="4" t="s">
        <v>786</v>
      </c>
      <c r="U5" s="4">
        <f>COUNTIF(G1:G300,"forrtl: severe (174): SIGSEGV, segmentation fault occurred")</f>
        <v>96</v>
      </c>
    </row>
    <row r="6" spans="1:21" s="4" customFormat="1" x14ac:dyDescent="0.3">
      <c r="A6" s="4">
        <v>129</v>
      </c>
      <c r="B6" s="4" t="s">
        <v>781</v>
      </c>
      <c r="C6" s="4">
        <v>129</v>
      </c>
      <c r="D6" s="4" t="s">
        <v>121</v>
      </c>
      <c r="E6" s="4">
        <v>204</v>
      </c>
      <c r="F6" s="4">
        <f t="shared" si="0"/>
        <v>3</v>
      </c>
      <c r="G6" s="4" t="s">
        <v>95</v>
      </c>
      <c r="H6" s="4">
        <v>10821991</v>
      </c>
      <c r="I6" s="4" t="s">
        <v>4</v>
      </c>
      <c r="J6" s="4" t="s">
        <v>787</v>
      </c>
      <c r="K6" s="4" t="s">
        <v>29</v>
      </c>
      <c r="L6" s="4" t="s">
        <v>29</v>
      </c>
      <c r="M6" s="4" t="s">
        <v>29</v>
      </c>
      <c r="N6" s="4" t="s">
        <v>29</v>
      </c>
      <c r="O6" s="4" t="s">
        <v>29</v>
      </c>
      <c r="P6" s="4" t="s">
        <v>29</v>
      </c>
      <c r="Q6" s="4" t="s">
        <v>29</v>
      </c>
      <c r="R6" s="4" t="s">
        <v>29</v>
      </c>
      <c r="S6" s="4" t="s">
        <v>29</v>
      </c>
      <c r="T6" s="4" t="s">
        <v>788</v>
      </c>
      <c r="U6" s="4">
        <f>COUNTIF(G2:G301,"forrtl: severe (174): SIGSEGV, segmentation fault occurred - mpas_ocn_time_integration.f90")</f>
        <v>4</v>
      </c>
    </row>
    <row r="7" spans="1:21" s="4" customFormat="1" x14ac:dyDescent="0.3">
      <c r="A7" s="4">
        <v>86</v>
      </c>
      <c r="B7" s="4" t="s">
        <v>781</v>
      </c>
      <c r="C7" s="4">
        <v>86</v>
      </c>
      <c r="D7" s="4" t="s">
        <v>121</v>
      </c>
      <c r="E7" s="4">
        <v>201</v>
      </c>
      <c r="F7" s="4">
        <f t="shared" si="0"/>
        <v>0</v>
      </c>
      <c r="G7" s="4" t="s">
        <v>95</v>
      </c>
      <c r="H7" s="4">
        <v>10822063</v>
      </c>
      <c r="I7" s="4" t="s">
        <v>4</v>
      </c>
      <c r="J7" s="4" t="s">
        <v>789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790</v>
      </c>
      <c r="U7" s="4">
        <f>COUNTIF(B3:B302,"ajpowel")</f>
        <v>19</v>
      </c>
    </row>
    <row r="8" spans="1:21" s="4" customFormat="1" x14ac:dyDescent="0.3">
      <c r="A8" s="4">
        <v>33</v>
      </c>
      <c r="B8" s="4" t="s">
        <v>781</v>
      </c>
      <c r="C8" s="4">
        <v>33</v>
      </c>
      <c r="D8" s="4" t="s">
        <v>121</v>
      </c>
      <c r="E8" s="4">
        <v>202</v>
      </c>
      <c r="F8" s="4">
        <f t="shared" si="0"/>
        <v>1</v>
      </c>
      <c r="G8" s="4" t="s">
        <v>95</v>
      </c>
      <c r="H8" s="4">
        <v>10822129</v>
      </c>
      <c r="I8" s="4" t="s">
        <v>4</v>
      </c>
      <c r="J8" s="4" t="s">
        <v>791</v>
      </c>
      <c r="K8" s="4" t="s">
        <v>29</v>
      </c>
      <c r="L8" s="4" t="s">
        <v>29</v>
      </c>
      <c r="M8" s="4" t="s">
        <v>29</v>
      </c>
      <c r="N8" s="4" t="s">
        <v>29</v>
      </c>
      <c r="O8" s="4" t="s">
        <v>29</v>
      </c>
      <c r="P8" s="4" t="s">
        <v>29</v>
      </c>
      <c r="Q8" s="4" t="s">
        <v>29</v>
      </c>
      <c r="R8" s="4" t="s">
        <v>29</v>
      </c>
      <c r="S8" s="4" t="s">
        <v>29</v>
      </c>
      <c r="T8" s="7" t="s">
        <v>66</v>
      </c>
      <c r="U8" s="7">
        <f>COUNTIF(O4:O303,"completed")</f>
        <v>8</v>
      </c>
    </row>
    <row r="9" spans="1:21" s="4" customFormat="1" x14ac:dyDescent="0.3">
      <c r="A9" s="4">
        <v>170</v>
      </c>
      <c r="B9" s="4" t="s">
        <v>792</v>
      </c>
      <c r="C9" s="4">
        <v>20</v>
      </c>
      <c r="D9" s="4" t="s">
        <v>121</v>
      </c>
      <c r="E9" s="4">
        <v>211</v>
      </c>
      <c r="F9" s="4">
        <f t="shared" si="0"/>
        <v>10</v>
      </c>
      <c r="G9" s="4" t="s">
        <v>95</v>
      </c>
      <c r="H9" s="4">
        <v>10824949</v>
      </c>
      <c r="I9" s="4" t="s">
        <v>4</v>
      </c>
      <c r="J9" s="4" t="s">
        <v>793</v>
      </c>
      <c r="K9" s="4" t="s">
        <v>29</v>
      </c>
      <c r="L9" s="4" t="s">
        <v>29</v>
      </c>
      <c r="M9" s="4" t="s">
        <v>29</v>
      </c>
      <c r="N9" s="4" t="s">
        <v>29</v>
      </c>
      <c r="O9" s="4" t="s">
        <v>29</v>
      </c>
      <c r="P9" s="4" t="s">
        <v>29</v>
      </c>
      <c r="Q9" s="4" t="s">
        <v>29</v>
      </c>
      <c r="R9" s="4" t="s">
        <v>29</v>
      </c>
      <c r="S9" s="4" t="s">
        <v>29</v>
      </c>
      <c r="T9" s="4" t="s">
        <v>57</v>
      </c>
      <c r="U9" s="4">
        <f>COUNTIF(I1:I300,"failed")+COUNTIF(L1:L300,"failed")+COUNTIF(O1:P300,"failed")</f>
        <v>132</v>
      </c>
    </row>
    <row r="10" spans="1:21" s="4" customFormat="1" x14ac:dyDescent="0.3">
      <c r="A10" s="4">
        <v>23</v>
      </c>
      <c r="B10" s="4" t="s">
        <v>781</v>
      </c>
      <c r="C10" s="4">
        <v>23</v>
      </c>
      <c r="D10" s="4" t="s">
        <v>121</v>
      </c>
      <c r="E10" s="4">
        <v>213</v>
      </c>
      <c r="F10" s="4">
        <f t="shared" si="0"/>
        <v>12</v>
      </c>
      <c r="G10" s="4" t="s">
        <v>794</v>
      </c>
      <c r="H10" s="4">
        <v>10822209</v>
      </c>
      <c r="I10" s="4" t="s">
        <v>4</v>
      </c>
      <c r="J10" s="4" t="s">
        <v>795</v>
      </c>
      <c r="K10" s="4" t="s">
        <v>29</v>
      </c>
      <c r="L10" s="4" t="s">
        <v>29</v>
      </c>
      <c r="M10" s="4" t="s">
        <v>29</v>
      </c>
      <c r="N10" s="4" t="s">
        <v>29</v>
      </c>
      <c r="O10" s="4" t="s">
        <v>29</v>
      </c>
      <c r="P10" s="4" t="s">
        <v>29</v>
      </c>
      <c r="Q10" s="4" t="s">
        <v>29</v>
      </c>
      <c r="R10" s="4" t="s">
        <v>29</v>
      </c>
      <c r="S10" s="4" t="s">
        <v>29</v>
      </c>
      <c r="T10" s="4" t="s">
        <v>796</v>
      </c>
      <c r="U10" s="4">
        <f>COUNTIF(I1:I300,"queued")+COUNTIF(L1:L300,"queued")+COUNTIF(O1:P300,"queued")</f>
        <v>0</v>
      </c>
    </row>
    <row r="11" spans="1:21" s="4" customFormat="1" x14ac:dyDescent="0.3">
      <c r="A11" s="4">
        <v>56</v>
      </c>
      <c r="B11" s="4" t="s">
        <v>781</v>
      </c>
      <c r="C11" s="4">
        <v>56</v>
      </c>
      <c r="D11" s="4" t="s">
        <v>121</v>
      </c>
      <c r="E11" s="4">
        <v>207</v>
      </c>
      <c r="F11" s="4">
        <f t="shared" si="0"/>
        <v>6</v>
      </c>
      <c r="G11" s="4" t="s">
        <v>95</v>
      </c>
      <c r="H11" s="4">
        <v>10822329</v>
      </c>
      <c r="I11" s="4" t="s">
        <v>4</v>
      </c>
      <c r="J11" s="4" t="s">
        <v>797</v>
      </c>
      <c r="K11" s="4" t="s">
        <v>29</v>
      </c>
      <c r="L11" s="4" t="s">
        <v>29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4" t="s">
        <v>29</v>
      </c>
      <c r="T11" s="35" t="s">
        <v>798</v>
      </c>
      <c r="U11" s="35">
        <f>COUNTIF(I1:I300,"running")+COUNTIF(L1:L300,"running")+COUNTIF(O1:P300,"running")</f>
        <v>0</v>
      </c>
    </row>
    <row r="12" spans="1:21" s="4" customFormat="1" x14ac:dyDescent="0.3">
      <c r="A12" s="4">
        <v>118</v>
      </c>
      <c r="B12" s="4" t="s">
        <v>781</v>
      </c>
      <c r="C12" s="4">
        <v>118</v>
      </c>
      <c r="D12" s="4" t="s">
        <v>121</v>
      </c>
      <c r="E12" s="4">
        <v>221</v>
      </c>
      <c r="F12" s="4">
        <f t="shared" si="0"/>
        <v>20</v>
      </c>
      <c r="G12" s="4" t="s">
        <v>799</v>
      </c>
      <c r="H12" s="4">
        <v>10822412</v>
      </c>
      <c r="I12" s="4" t="s">
        <v>4</v>
      </c>
      <c r="J12" s="4" t="s">
        <v>800</v>
      </c>
      <c r="K12" s="4" t="s">
        <v>29</v>
      </c>
      <c r="L12" s="4" t="s">
        <v>29</v>
      </c>
      <c r="M12" s="4" t="s">
        <v>29</v>
      </c>
      <c r="N12" s="4" t="s">
        <v>29</v>
      </c>
      <c r="O12" s="4" t="s">
        <v>29</v>
      </c>
      <c r="P12" s="4" t="s">
        <v>29</v>
      </c>
      <c r="Q12" s="4" t="s">
        <v>29</v>
      </c>
      <c r="R12" s="4" t="s">
        <v>29</v>
      </c>
      <c r="S12" s="4" t="s">
        <v>29</v>
      </c>
      <c r="T12" s="4" t="s">
        <v>801</v>
      </c>
      <c r="U12" s="4">
        <f>SUM(U8:U11)</f>
        <v>140</v>
      </c>
    </row>
    <row r="13" spans="1:21" s="4" customFormat="1" x14ac:dyDescent="0.3">
      <c r="A13" s="4">
        <v>43</v>
      </c>
      <c r="B13" s="4" t="s">
        <v>781</v>
      </c>
      <c r="C13" s="4">
        <v>43</v>
      </c>
      <c r="D13" s="4" t="s">
        <v>121</v>
      </c>
      <c r="E13" s="4">
        <v>207</v>
      </c>
      <c r="F13" s="4">
        <f t="shared" si="0"/>
        <v>6</v>
      </c>
      <c r="G13" s="4" t="s">
        <v>95</v>
      </c>
      <c r="H13" s="4">
        <v>10822559</v>
      </c>
      <c r="I13" s="4" t="s">
        <v>4</v>
      </c>
      <c r="J13" s="4" t="s">
        <v>802</v>
      </c>
      <c r="K13" s="4" t="s">
        <v>29</v>
      </c>
      <c r="L13" s="4" t="s">
        <v>29</v>
      </c>
      <c r="M13" s="4" t="s">
        <v>29</v>
      </c>
      <c r="N13" s="4" t="s">
        <v>29</v>
      </c>
      <c r="O13" s="4" t="s">
        <v>29</v>
      </c>
      <c r="P13" s="4" t="s">
        <v>29</v>
      </c>
      <c r="Q13" s="4" t="s">
        <v>29</v>
      </c>
      <c r="R13" s="4" t="s">
        <v>29</v>
      </c>
      <c r="S13" s="4" t="s">
        <v>29</v>
      </c>
    </row>
    <row r="14" spans="1:21" s="4" customFormat="1" x14ac:dyDescent="0.3">
      <c r="A14" s="4">
        <v>109</v>
      </c>
      <c r="B14" s="4" t="s">
        <v>781</v>
      </c>
      <c r="C14" s="4">
        <v>109</v>
      </c>
      <c r="D14" s="4" t="s">
        <v>121</v>
      </c>
      <c r="E14" s="4">
        <v>201</v>
      </c>
      <c r="F14" s="4">
        <f>E14-201</f>
        <v>0</v>
      </c>
      <c r="G14" s="4" t="s">
        <v>95</v>
      </c>
      <c r="H14" s="4">
        <v>10822639</v>
      </c>
      <c r="I14" s="4" t="s">
        <v>4</v>
      </c>
      <c r="J14" s="4" t="s">
        <v>803</v>
      </c>
      <c r="K14" s="4" t="s">
        <v>29</v>
      </c>
      <c r="L14" s="4" t="s">
        <v>29</v>
      </c>
      <c r="M14" s="4" t="s">
        <v>29</v>
      </c>
      <c r="N14" s="4" t="s">
        <v>29</v>
      </c>
      <c r="O14" s="4" t="s">
        <v>29</v>
      </c>
      <c r="P14" s="4" t="s">
        <v>29</v>
      </c>
      <c r="Q14" s="4" t="s">
        <v>29</v>
      </c>
      <c r="R14" s="4" t="s">
        <v>29</v>
      </c>
      <c r="S14" s="4" t="s">
        <v>29</v>
      </c>
    </row>
    <row r="15" spans="1:21" s="4" customFormat="1" x14ac:dyDescent="0.3">
      <c r="A15" s="4">
        <v>90</v>
      </c>
      <c r="B15" s="4" t="s">
        <v>781</v>
      </c>
      <c r="C15" s="4">
        <v>90</v>
      </c>
      <c r="D15" s="4" t="s">
        <v>121</v>
      </c>
      <c r="E15" s="4">
        <v>206</v>
      </c>
      <c r="F15" s="4">
        <f>E15-201</f>
        <v>5</v>
      </c>
      <c r="G15" s="4" t="s">
        <v>95</v>
      </c>
      <c r="H15" s="4">
        <v>10822708</v>
      </c>
      <c r="I15" s="4" t="s">
        <v>4</v>
      </c>
      <c r="J15" s="4" t="s">
        <v>804</v>
      </c>
      <c r="K15" s="4" t="s">
        <v>29</v>
      </c>
      <c r="L15" s="4" t="s">
        <v>29</v>
      </c>
      <c r="M15" s="4" t="s">
        <v>29</v>
      </c>
      <c r="N15" s="4" t="s">
        <v>29</v>
      </c>
      <c r="O15" s="4" t="s">
        <v>29</v>
      </c>
      <c r="P15" s="4" t="s">
        <v>29</v>
      </c>
      <c r="Q15" s="4" t="s">
        <v>29</v>
      </c>
      <c r="R15" s="4" t="s">
        <v>29</v>
      </c>
      <c r="S15" s="4" t="s">
        <v>29</v>
      </c>
    </row>
    <row r="16" spans="1:21" s="4" customFormat="1" x14ac:dyDescent="0.3">
      <c r="A16" s="4">
        <v>120</v>
      </c>
      <c r="B16" s="4" t="s">
        <v>781</v>
      </c>
      <c r="C16" s="4">
        <v>120</v>
      </c>
      <c r="D16" s="4" t="s">
        <v>121</v>
      </c>
      <c r="E16" s="4">
        <v>219</v>
      </c>
      <c r="F16" s="4">
        <f>E16-201</f>
        <v>18</v>
      </c>
      <c r="G16" s="4" t="s">
        <v>794</v>
      </c>
      <c r="H16" s="4">
        <v>10822782</v>
      </c>
      <c r="I16" s="4" t="s">
        <v>4</v>
      </c>
      <c r="J16" s="4" t="s">
        <v>805</v>
      </c>
      <c r="K16" s="4" t="s">
        <v>29</v>
      </c>
      <c r="L16" s="4" t="s">
        <v>29</v>
      </c>
      <c r="M16" s="4" t="s">
        <v>29</v>
      </c>
      <c r="N16" s="4" t="s">
        <v>29</v>
      </c>
      <c r="O16" s="4" t="s">
        <v>29</v>
      </c>
      <c r="P16" s="4" t="s">
        <v>29</v>
      </c>
      <c r="Q16" s="4" t="s">
        <v>29</v>
      </c>
      <c r="R16" s="4" t="s">
        <v>29</v>
      </c>
      <c r="S16" s="4" t="s">
        <v>29</v>
      </c>
    </row>
    <row r="17" spans="1:19" s="4" customFormat="1" x14ac:dyDescent="0.3">
      <c r="A17" s="4">
        <v>72</v>
      </c>
      <c r="B17" s="4" t="s">
        <v>781</v>
      </c>
      <c r="C17" s="4">
        <v>72</v>
      </c>
      <c r="D17" s="4" t="s">
        <v>121</v>
      </c>
      <c r="E17" s="4">
        <v>201</v>
      </c>
      <c r="F17" s="4">
        <f t="shared" ref="F17:F34" si="1">E17-201</f>
        <v>0</v>
      </c>
      <c r="G17" s="4" t="s">
        <v>95</v>
      </c>
      <c r="H17" s="4">
        <v>10822874</v>
      </c>
      <c r="I17" s="4" t="s">
        <v>4</v>
      </c>
      <c r="J17" s="4" t="s">
        <v>806</v>
      </c>
      <c r="K17" s="4" t="s">
        <v>29</v>
      </c>
      <c r="L17" s="4" t="s">
        <v>29</v>
      </c>
      <c r="M17" s="4" t="s">
        <v>29</v>
      </c>
      <c r="N17" s="4" t="s">
        <v>29</v>
      </c>
      <c r="O17" s="4" t="s">
        <v>29</v>
      </c>
      <c r="P17" s="4" t="s">
        <v>29</v>
      </c>
      <c r="Q17" s="4" t="s">
        <v>29</v>
      </c>
      <c r="R17" s="4" t="s">
        <v>29</v>
      </c>
      <c r="S17" s="4" t="s">
        <v>29</v>
      </c>
    </row>
    <row r="18" spans="1:19" s="4" customFormat="1" x14ac:dyDescent="0.3">
      <c r="A18" s="4">
        <v>76</v>
      </c>
      <c r="B18" s="4" t="s">
        <v>781</v>
      </c>
      <c r="C18" s="4">
        <v>76</v>
      </c>
      <c r="D18" s="4" t="s">
        <v>121</v>
      </c>
      <c r="E18" s="4">
        <v>210</v>
      </c>
      <c r="F18" s="4">
        <f t="shared" si="1"/>
        <v>9</v>
      </c>
      <c r="G18" s="4" t="s">
        <v>95</v>
      </c>
      <c r="H18" s="4">
        <v>10822938</v>
      </c>
      <c r="I18" s="4" t="s">
        <v>4</v>
      </c>
      <c r="J18" s="4" t="s">
        <v>807</v>
      </c>
      <c r="K18" s="4" t="s">
        <v>29</v>
      </c>
      <c r="L18" s="4" t="s">
        <v>29</v>
      </c>
      <c r="M18" s="4" t="s">
        <v>29</v>
      </c>
      <c r="N18" s="4" t="s">
        <v>29</v>
      </c>
      <c r="O18" s="4" t="s">
        <v>29</v>
      </c>
      <c r="P18" s="4" t="s">
        <v>29</v>
      </c>
      <c r="Q18" s="4" t="s">
        <v>29</v>
      </c>
      <c r="R18" s="4" t="s">
        <v>29</v>
      </c>
      <c r="S18" s="4" t="s">
        <v>29</v>
      </c>
    </row>
    <row r="19" spans="1:19" s="4" customFormat="1" x14ac:dyDescent="0.3">
      <c r="A19" s="4">
        <v>71</v>
      </c>
      <c r="B19" s="4" t="s">
        <v>781</v>
      </c>
      <c r="C19" s="4">
        <v>71</v>
      </c>
      <c r="D19" s="4" t="s">
        <v>121</v>
      </c>
      <c r="E19" s="4">
        <v>201</v>
      </c>
      <c r="F19" s="4">
        <f t="shared" si="1"/>
        <v>0</v>
      </c>
      <c r="G19" s="4" t="s">
        <v>95</v>
      </c>
      <c r="H19" s="4">
        <v>10823008</v>
      </c>
      <c r="I19" s="4" t="s">
        <v>4</v>
      </c>
      <c r="J19" s="4" t="s">
        <v>808</v>
      </c>
      <c r="K19" s="4" t="s">
        <v>29</v>
      </c>
      <c r="L19" s="4" t="s">
        <v>29</v>
      </c>
      <c r="M19" s="4" t="s">
        <v>29</v>
      </c>
      <c r="N19" s="4" t="s">
        <v>29</v>
      </c>
      <c r="O19" s="4" t="s">
        <v>29</v>
      </c>
      <c r="P19" s="4" t="s">
        <v>29</v>
      </c>
      <c r="Q19" s="4" t="s">
        <v>29</v>
      </c>
      <c r="R19" s="4" t="s">
        <v>29</v>
      </c>
      <c r="S19" s="4" t="s">
        <v>29</v>
      </c>
    </row>
    <row r="20" spans="1:19" s="4" customFormat="1" x14ac:dyDescent="0.3">
      <c r="A20" s="4">
        <v>26</v>
      </c>
      <c r="B20" s="4" t="s">
        <v>781</v>
      </c>
      <c r="C20" s="4">
        <v>26</v>
      </c>
      <c r="D20" s="4" t="s">
        <v>121</v>
      </c>
      <c r="E20" s="4">
        <v>205</v>
      </c>
      <c r="F20" s="4">
        <f t="shared" si="1"/>
        <v>4</v>
      </c>
      <c r="G20" s="4" t="s">
        <v>95</v>
      </c>
      <c r="H20" s="4">
        <v>10823073</v>
      </c>
      <c r="I20" s="4" t="s">
        <v>4</v>
      </c>
      <c r="J20" s="4" t="s">
        <v>809</v>
      </c>
      <c r="K20" s="4" t="s">
        <v>29</v>
      </c>
      <c r="L20" s="4" t="s">
        <v>29</v>
      </c>
      <c r="M20" s="4" t="s">
        <v>29</v>
      </c>
      <c r="N20" s="4" t="s">
        <v>29</v>
      </c>
      <c r="O20" s="4" t="s">
        <v>29</v>
      </c>
      <c r="P20" s="4" t="s">
        <v>29</v>
      </c>
      <c r="Q20" s="4" t="s">
        <v>29</v>
      </c>
      <c r="R20" s="4" t="s">
        <v>29</v>
      </c>
      <c r="S20" s="4" t="s">
        <v>29</v>
      </c>
    </row>
    <row r="21" spans="1:19" s="4" customFormat="1" x14ac:dyDescent="0.3">
      <c r="A21" s="4">
        <v>5</v>
      </c>
      <c r="B21" s="4" t="s">
        <v>781</v>
      </c>
      <c r="C21" s="4">
        <v>5</v>
      </c>
      <c r="D21" s="4" t="s">
        <v>121</v>
      </c>
      <c r="E21" s="4">
        <v>202</v>
      </c>
      <c r="F21" s="4">
        <f t="shared" si="1"/>
        <v>1</v>
      </c>
      <c r="G21" s="4" t="s">
        <v>95</v>
      </c>
      <c r="H21" s="4">
        <v>10823138</v>
      </c>
      <c r="I21" s="4" t="s">
        <v>4</v>
      </c>
      <c r="J21" s="4" t="s">
        <v>810</v>
      </c>
      <c r="K21" s="4" t="s">
        <v>29</v>
      </c>
      <c r="L21" s="4" t="s">
        <v>29</v>
      </c>
      <c r="M21" s="4" t="s">
        <v>29</v>
      </c>
      <c r="N21" s="4" t="s">
        <v>29</v>
      </c>
      <c r="O21" s="4" t="s">
        <v>29</v>
      </c>
      <c r="P21" s="4" t="s">
        <v>29</v>
      </c>
      <c r="Q21" s="4" t="s">
        <v>29</v>
      </c>
      <c r="R21" s="4" t="s">
        <v>29</v>
      </c>
      <c r="S21" s="4" t="s">
        <v>29</v>
      </c>
    </row>
    <row r="22" spans="1:19" s="4" customFormat="1" x14ac:dyDescent="0.3">
      <c r="A22" s="4">
        <v>139</v>
      </c>
      <c r="B22" s="4" t="s">
        <v>781</v>
      </c>
      <c r="C22" s="4">
        <v>139</v>
      </c>
      <c r="D22" s="4" t="s">
        <v>121</v>
      </c>
      <c r="E22" s="4">
        <v>203</v>
      </c>
      <c r="F22" s="4">
        <f t="shared" si="1"/>
        <v>2</v>
      </c>
      <c r="G22" s="4" t="s">
        <v>95</v>
      </c>
      <c r="H22" s="4">
        <v>10823192</v>
      </c>
      <c r="I22" s="4" t="s">
        <v>4</v>
      </c>
      <c r="J22" s="4" t="s">
        <v>811</v>
      </c>
      <c r="K22" s="4" t="s">
        <v>29</v>
      </c>
      <c r="L22" s="4" t="s">
        <v>29</v>
      </c>
      <c r="M22" s="4" t="s">
        <v>29</v>
      </c>
      <c r="N22" s="4" t="s">
        <v>29</v>
      </c>
      <c r="O22" s="4" t="s">
        <v>29</v>
      </c>
      <c r="P22" s="4" t="s">
        <v>29</v>
      </c>
      <c r="Q22" s="4" t="s">
        <v>29</v>
      </c>
      <c r="R22" s="4" t="s">
        <v>29</v>
      </c>
      <c r="S22" s="4" t="s">
        <v>29</v>
      </c>
    </row>
    <row r="23" spans="1:19" s="4" customFormat="1" x14ac:dyDescent="0.3">
      <c r="A23" s="4">
        <v>69</v>
      </c>
      <c r="B23" s="4" t="s">
        <v>781</v>
      </c>
      <c r="C23" s="4">
        <v>139</v>
      </c>
      <c r="D23" s="4" t="s">
        <v>121</v>
      </c>
      <c r="E23" s="4">
        <v>206</v>
      </c>
      <c r="F23" s="4">
        <f t="shared" si="1"/>
        <v>5</v>
      </c>
      <c r="G23" s="4" t="s">
        <v>95</v>
      </c>
      <c r="H23" s="4">
        <v>10823261</v>
      </c>
      <c r="I23" s="4" t="s">
        <v>4</v>
      </c>
      <c r="J23" s="4" t="s">
        <v>812</v>
      </c>
      <c r="K23" s="4" t="s">
        <v>29</v>
      </c>
      <c r="L23" s="4" t="s">
        <v>29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4" t="s">
        <v>29</v>
      </c>
    </row>
    <row r="24" spans="1:19" s="4" customFormat="1" x14ac:dyDescent="0.3">
      <c r="A24" s="4">
        <v>156</v>
      </c>
      <c r="B24" s="4" t="s">
        <v>792</v>
      </c>
      <c r="C24" s="4">
        <v>6</v>
      </c>
      <c r="D24" s="4" t="s">
        <v>121</v>
      </c>
      <c r="E24" s="4">
        <v>201</v>
      </c>
      <c r="F24" s="4">
        <f t="shared" si="1"/>
        <v>0</v>
      </c>
      <c r="G24" s="4" t="s">
        <v>95</v>
      </c>
      <c r="H24" s="4">
        <v>10825014</v>
      </c>
      <c r="I24" s="4" t="s">
        <v>4</v>
      </c>
      <c r="J24" s="4" t="s">
        <v>813</v>
      </c>
      <c r="K24" s="4" t="s">
        <v>29</v>
      </c>
      <c r="L24" s="4" t="s">
        <v>29</v>
      </c>
      <c r="M24" s="4" t="s">
        <v>29</v>
      </c>
      <c r="N24" s="4" t="s">
        <v>29</v>
      </c>
      <c r="O24" s="4" t="s">
        <v>29</v>
      </c>
      <c r="P24" s="4" t="s">
        <v>29</v>
      </c>
      <c r="Q24" s="4" t="s">
        <v>29</v>
      </c>
      <c r="R24" s="4" t="s">
        <v>29</v>
      </c>
      <c r="S24" s="4" t="s">
        <v>29</v>
      </c>
    </row>
    <row r="25" spans="1:19" s="4" customFormat="1" x14ac:dyDescent="0.3">
      <c r="A25" s="4">
        <v>91</v>
      </c>
      <c r="B25" s="4" t="s">
        <v>781</v>
      </c>
      <c r="C25" s="4">
        <v>91</v>
      </c>
      <c r="D25" s="4" t="s">
        <v>121</v>
      </c>
      <c r="E25" s="4">
        <v>203</v>
      </c>
      <c r="F25" s="4">
        <f t="shared" si="1"/>
        <v>2</v>
      </c>
      <c r="G25" s="4" t="s">
        <v>95</v>
      </c>
      <c r="H25" s="4">
        <v>10823331</v>
      </c>
      <c r="I25" s="4" t="s">
        <v>4</v>
      </c>
      <c r="J25" s="4" t="s">
        <v>814</v>
      </c>
      <c r="K25" s="4" t="s">
        <v>29</v>
      </c>
      <c r="L25" s="4" t="s">
        <v>29</v>
      </c>
      <c r="M25" s="4" t="s">
        <v>29</v>
      </c>
      <c r="N25" s="4" t="s">
        <v>29</v>
      </c>
      <c r="O25" s="4" t="s">
        <v>29</v>
      </c>
      <c r="P25" s="4" t="s">
        <v>29</v>
      </c>
      <c r="Q25" s="4" t="s">
        <v>29</v>
      </c>
      <c r="R25" s="4" t="s">
        <v>29</v>
      </c>
      <c r="S25" s="4" t="s">
        <v>29</v>
      </c>
    </row>
    <row r="26" spans="1:19" s="4" customFormat="1" x14ac:dyDescent="0.3">
      <c r="A26" s="4">
        <v>153</v>
      </c>
      <c r="B26" s="4" t="s">
        <v>792</v>
      </c>
      <c r="C26" s="4">
        <v>3</v>
      </c>
      <c r="D26" s="4" t="s">
        <v>121</v>
      </c>
      <c r="E26" s="4">
        <v>210</v>
      </c>
      <c r="F26" s="4">
        <f t="shared" si="1"/>
        <v>9</v>
      </c>
      <c r="G26" s="4" t="s">
        <v>95</v>
      </c>
      <c r="H26" s="4">
        <v>10825079</v>
      </c>
      <c r="I26" s="4" t="s">
        <v>4</v>
      </c>
      <c r="J26" s="4" t="s">
        <v>815</v>
      </c>
      <c r="K26" s="4" t="s">
        <v>29</v>
      </c>
      <c r="L26" s="4" t="s">
        <v>29</v>
      </c>
      <c r="M26" s="4" t="s">
        <v>29</v>
      </c>
      <c r="N26" s="4" t="s">
        <v>29</v>
      </c>
      <c r="O26" s="4" t="s">
        <v>29</v>
      </c>
      <c r="P26" s="4" t="s">
        <v>29</v>
      </c>
      <c r="Q26" s="4" t="s">
        <v>29</v>
      </c>
      <c r="R26" s="4" t="s">
        <v>29</v>
      </c>
      <c r="S26" s="4" t="s">
        <v>29</v>
      </c>
    </row>
    <row r="27" spans="1:19" s="4" customFormat="1" x14ac:dyDescent="0.3">
      <c r="A27" s="4">
        <v>24</v>
      </c>
      <c r="B27" s="4" t="s">
        <v>781</v>
      </c>
      <c r="C27" s="4">
        <v>24</v>
      </c>
      <c r="D27" s="4" t="s">
        <v>121</v>
      </c>
      <c r="E27" s="4">
        <v>215</v>
      </c>
      <c r="F27" s="4">
        <f t="shared" si="1"/>
        <v>14</v>
      </c>
      <c r="G27" s="4" t="s">
        <v>794</v>
      </c>
      <c r="H27" s="4">
        <v>10823407</v>
      </c>
      <c r="I27" s="4" t="s">
        <v>4</v>
      </c>
      <c r="J27" s="4" t="s">
        <v>392</v>
      </c>
      <c r="K27" s="4" t="s">
        <v>29</v>
      </c>
      <c r="L27" s="4" t="s">
        <v>29</v>
      </c>
      <c r="M27" s="4" t="s">
        <v>29</v>
      </c>
      <c r="N27" s="4" t="s">
        <v>29</v>
      </c>
      <c r="O27" s="4" t="s">
        <v>29</v>
      </c>
      <c r="P27" s="4" t="s">
        <v>29</v>
      </c>
      <c r="Q27" s="4" t="s">
        <v>29</v>
      </c>
      <c r="R27" s="4" t="s">
        <v>29</v>
      </c>
      <c r="S27" s="4" t="s">
        <v>29</v>
      </c>
    </row>
    <row r="28" spans="1:19" s="4" customFormat="1" x14ac:dyDescent="0.3">
      <c r="A28" s="4">
        <v>130</v>
      </c>
      <c r="B28" s="4" t="s">
        <v>781</v>
      </c>
      <c r="C28" s="4">
        <v>130</v>
      </c>
      <c r="D28" s="4" t="s">
        <v>121</v>
      </c>
      <c r="E28" s="4">
        <v>204</v>
      </c>
      <c r="F28" s="4">
        <f t="shared" si="1"/>
        <v>3</v>
      </c>
      <c r="G28" s="4" t="s">
        <v>95</v>
      </c>
      <c r="H28" s="4">
        <v>10823478</v>
      </c>
      <c r="I28" s="4" t="s">
        <v>4</v>
      </c>
      <c r="J28" s="4" t="s">
        <v>816</v>
      </c>
      <c r="K28" s="4" t="s">
        <v>29</v>
      </c>
      <c r="L28" s="4" t="s">
        <v>29</v>
      </c>
      <c r="M28" s="4" t="s">
        <v>29</v>
      </c>
      <c r="N28" s="4" t="s">
        <v>29</v>
      </c>
      <c r="O28" s="4" t="s">
        <v>29</v>
      </c>
      <c r="P28" s="4" t="s">
        <v>29</v>
      </c>
      <c r="Q28" s="4" t="s">
        <v>29</v>
      </c>
      <c r="R28" s="4" t="s">
        <v>29</v>
      </c>
      <c r="S28" s="4" t="s">
        <v>29</v>
      </c>
    </row>
    <row r="29" spans="1:19" s="4" customFormat="1" x14ac:dyDescent="0.3">
      <c r="A29" s="4">
        <v>89</v>
      </c>
      <c r="B29" s="4" t="s">
        <v>781</v>
      </c>
      <c r="C29" s="4">
        <v>89</v>
      </c>
      <c r="D29" s="4" t="s">
        <v>121</v>
      </c>
      <c r="E29" s="4">
        <v>211</v>
      </c>
      <c r="F29" s="4">
        <f t="shared" si="1"/>
        <v>10</v>
      </c>
      <c r="G29" s="4" t="s">
        <v>95</v>
      </c>
      <c r="H29" s="4">
        <v>10823542</v>
      </c>
      <c r="I29" s="4" t="s">
        <v>4</v>
      </c>
      <c r="J29" s="4" t="s">
        <v>817</v>
      </c>
      <c r="K29" s="4" t="s">
        <v>29</v>
      </c>
      <c r="L29" s="4" t="s">
        <v>29</v>
      </c>
      <c r="M29" s="4" t="s">
        <v>29</v>
      </c>
      <c r="N29" s="4" t="s">
        <v>29</v>
      </c>
      <c r="O29" s="4" t="s">
        <v>29</v>
      </c>
      <c r="P29" s="4" t="s">
        <v>29</v>
      </c>
      <c r="Q29" s="4" t="s">
        <v>29</v>
      </c>
      <c r="R29" s="4" t="s">
        <v>29</v>
      </c>
      <c r="S29" s="4" t="s">
        <v>29</v>
      </c>
    </row>
    <row r="30" spans="1:19" s="4" customFormat="1" x14ac:dyDescent="0.3">
      <c r="A30" s="4">
        <v>93</v>
      </c>
      <c r="B30" s="4" t="s">
        <v>781</v>
      </c>
      <c r="C30" s="4">
        <v>93</v>
      </c>
      <c r="D30" s="4" t="s">
        <v>121</v>
      </c>
      <c r="E30" s="4">
        <v>212</v>
      </c>
      <c r="F30" s="4">
        <f t="shared" si="1"/>
        <v>11</v>
      </c>
      <c r="G30" s="4" t="s">
        <v>794</v>
      </c>
      <c r="H30" s="4">
        <v>10823621</v>
      </c>
      <c r="I30" s="4" t="s">
        <v>4</v>
      </c>
      <c r="J30" s="4" t="s">
        <v>818</v>
      </c>
      <c r="K30" s="4" t="s">
        <v>29</v>
      </c>
      <c r="L30" s="4" t="s">
        <v>29</v>
      </c>
      <c r="M30" s="4" t="s">
        <v>29</v>
      </c>
      <c r="N30" s="4" t="s">
        <v>29</v>
      </c>
      <c r="O30" s="4" t="s">
        <v>29</v>
      </c>
      <c r="P30" s="4" t="s">
        <v>29</v>
      </c>
      <c r="Q30" s="4" t="s">
        <v>29</v>
      </c>
      <c r="R30" s="4" t="s">
        <v>29</v>
      </c>
      <c r="S30" s="4" t="s">
        <v>29</v>
      </c>
    </row>
    <row r="31" spans="1:19" s="4" customFormat="1" x14ac:dyDescent="0.3">
      <c r="A31" s="4">
        <v>115</v>
      </c>
      <c r="B31" s="4" t="s">
        <v>781</v>
      </c>
      <c r="C31" s="4">
        <v>115</v>
      </c>
      <c r="D31" s="4" t="s">
        <v>121</v>
      </c>
      <c r="E31" s="4">
        <v>202</v>
      </c>
      <c r="F31" s="4">
        <f t="shared" si="1"/>
        <v>1</v>
      </c>
      <c r="G31" s="4" t="s">
        <v>95</v>
      </c>
      <c r="H31" s="4">
        <v>10823694</v>
      </c>
      <c r="I31" s="4" t="s">
        <v>4</v>
      </c>
      <c r="J31" s="4" t="s">
        <v>819</v>
      </c>
      <c r="K31" s="4" t="s">
        <v>29</v>
      </c>
      <c r="L31" s="4" t="s">
        <v>29</v>
      </c>
      <c r="M31" s="4" t="s">
        <v>29</v>
      </c>
      <c r="N31" s="4" t="s">
        <v>29</v>
      </c>
      <c r="O31" s="4" t="s">
        <v>29</v>
      </c>
      <c r="P31" s="4" t="s">
        <v>29</v>
      </c>
      <c r="Q31" s="4" t="s">
        <v>29</v>
      </c>
      <c r="R31" s="4" t="s">
        <v>29</v>
      </c>
      <c r="S31" s="4" t="s">
        <v>29</v>
      </c>
    </row>
    <row r="32" spans="1:19" s="4" customFormat="1" x14ac:dyDescent="0.3">
      <c r="A32" s="4">
        <v>60</v>
      </c>
      <c r="B32" s="4" t="s">
        <v>781</v>
      </c>
      <c r="C32" s="4">
        <v>60</v>
      </c>
      <c r="D32" s="4" t="s">
        <v>121</v>
      </c>
      <c r="E32" s="4">
        <v>205</v>
      </c>
      <c r="F32" s="4">
        <f t="shared" si="1"/>
        <v>4</v>
      </c>
      <c r="G32" s="4" t="s">
        <v>95</v>
      </c>
      <c r="H32" s="4">
        <v>10823774</v>
      </c>
      <c r="I32" s="4" t="s">
        <v>4</v>
      </c>
      <c r="J32" s="4" t="s">
        <v>820</v>
      </c>
      <c r="K32" s="4" t="s">
        <v>29</v>
      </c>
      <c r="L32" s="4" t="s">
        <v>29</v>
      </c>
      <c r="M32" s="4" t="s">
        <v>29</v>
      </c>
      <c r="N32" s="4" t="s">
        <v>29</v>
      </c>
      <c r="O32" s="4" t="s">
        <v>29</v>
      </c>
      <c r="P32" s="4" t="s">
        <v>29</v>
      </c>
      <c r="Q32" s="4" t="s">
        <v>29</v>
      </c>
      <c r="R32" s="4" t="s">
        <v>29</v>
      </c>
      <c r="S32" s="4" t="s">
        <v>29</v>
      </c>
    </row>
    <row r="33" spans="1:19" s="4" customFormat="1" x14ac:dyDescent="0.3">
      <c r="A33" s="4">
        <v>14</v>
      </c>
      <c r="B33" s="4" t="s">
        <v>781</v>
      </c>
      <c r="C33" s="4">
        <v>14</v>
      </c>
      <c r="D33" s="4" t="s">
        <v>121</v>
      </c>
      <c r="E33" s="4">
        <v>202</v>
      </c>
      <c r="F33" s="4">
        <f t="shared" si="1"/>
        <v>1</v>
      </c>
      <c r="G33" s="4" t="s">
        <v>95</v>
      </c>
      <c r="H33" s="4">
        <v>10823858</v>
      </c>
      <c r="I33" s="4" t="s">
        <v>4</v>
      </c>
      <c r="J33" s="4" t="s">
        <v>821</v>
      </c>
      <c r="K33" s="4" t="s">
        <v>29</v>
      </c>
      <c r="L33" s="4" t="s">
        <v>29</v>
      </c>
      <c r="M33" s="4" t="s">
        <v>29</v>
      </c>
      <c r="N33" s="4" t="s">
        <v>29</v>
      </c>
      <c r="O33" s="4" t="s">
        <v>29</v>
      </c>
      <c r="P33" s="4" t="s">
        <v>29</v>
      </c>
      <c r="Q33" s="4" t="s">
        <v>29</v>
      </c>
      <c r="R33" s="4" t="s">
        <v>29</v>
      </c>
      <c r="S33" s="4" t="s">
        <v>29</v>
      </c>
    </row>
    <row r="34" spans="1:19" s="4" customFormat="1" x14ac:dyDescent="0.3">
      <c r="A34" s="4">
        <v>70</v>
      </c>
      <c r="B34" s="4" t="s">
        <v>781</v>
      </c>
      <c r="C34" s="4">
        <v>70</v>
      </c>
      <c r="D34" s="4" t="s">
        <v>121</v>
      </c>
      <c r="E34" s="4">
        <v>223</v>
      </c>
      <c r="F34" s="4">
        <f t="shared" si="1"/>
        <v>22</v>
      </c>
      <c r="G34" s="4" t="s">
        <v>794</v>
      </c>
      <c r="H34" s="4">
        <v>10823933</v>
      </c>
      <c r="I34" s="4" t="s">
        <v>4</v>
      </c>
      <c r="J34" s="4" t="s">
        <v>822</v>
      </c>
      <c r="K34" s="4" t="s">
        <v>29</v>
      </c>
      <c r="L34" s="4" t="s">
        <v>29</v>
      </c>
      <c r="M34" s="4" t="s">
        <v>29</v>
      </c>
      <c r="N34" s="4" t="s">
        <v>29</v>
      </c>
      <c r="O34" s="4" t="s">
        <v>29</v>
      </c>
      <c r="P34" s="4" t="s">
        <v>29</v>
      </c>
      <c r="Q34" s="4" t="s">
        <v>29</v>
      </c>
      <c r="R34" s="4" t="s">
        <v>29</v>
      </c>
      <c r="S34" s="4" t="s">
        <v>29</v>
      </c>
    </row>
    <row r="35" spans="1:19" s="4" customFormat="1" x14ac:dyDescent="0.3">
      <c r="A35" s="4">
        <v>148</v>
      </c>
      <c r="B35" s="4" t="s">
        <v>781</v>
      </c>
      <c r="C35" s="4">
        <v>148</v>
      </c>
      <c r="D35" s="4" t="s">
        <v>121</v>
      </c>
      <c r="E35" s="4">
        <v>206</v>
      </c>
      <c r="F35" s="4">
        <f>E35-201</f>
        <v>5</v>
      </c>
      <c r="G35" s="4" t="s">
        <v>95</v>
      </c>
      <c r="H35" s="4">
        <v>10824011</v>
      </c>
      <c r="I35" s="4" t="s">
        <v>4</v>
      </c>
      <c r="J35" s="4" t="s">
        <v>823</v>
      </c>
      <c r="K35" s="4" t="s">
        <v>29</v>
      </c>
      <c r="L35" s="4" t="s">
        <v>29</v>
      </c>
      <c r="M35" s="4" t="s">
        <v>29</v>
      </c>
      <c r="N35" s="4" t="s">
        <v>29</v>
      </c>
      <c r="O35" s="4" t="s">
        <v>29</v>
      </c>
      <c r="P35" s="4" t="s">
        <v>29</v>
      </c>
      <c r="Q35" s="4" t="s">
        <v>29</v>
      </c>
      <c r="R35" s="4" t="s">
        <v>29</v>
      </c>
      <c r="S35" s="4" t="s">
        <v>29</v>
      </c>
    </row>
    <row r="36" spans="1:19" s="4" customFormat="1" x14ac:dyDescent="0.3">
      <c r="A36" s="4">
        <v>181</v>
      </c>
      <c r="B36" s="4" t="s">
        <v>824</v>
      </c>
      <c r="C36" s="4">
        <f>A36-176</f>
        <v>5</v>
      </c>
      <c r="D36" s="4" t="s">
        <v>121</v>
      </c>
      <c r="E36" s="4">
        <v>211</v>
      </c>
      <c r="F36" s="4">
        <f>E36-201</f>
        <v>10</v>
      </c>
      <c r="G36" s="4" t="s">
        <v>95</v>
      </c>
      <c r="H36" s="4">
        <v>10850336</v>
      </c>
      <c r="I36" s="4" t="s">
        <v>4</v>
      </c>
      <c r="J36" s="4" t="s">
        <v>825</v>
      </c>
      <c r="K36" s="4" t="s">
        <v>29</v>
      </c>
      <c r="L36" s="4" t="s">
        <v>29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</row>
    <row r="37" spans="1:19" s="4" customFormat="1" x14ac:dyDescent="0.3">
      <c r="A37" s="4">
        <v>106</v>
      </c>
      <c r="B37" s="4" t="s">
        <v>781</v>
      </c>
      <c r="C37" s="4">
        <v>103</v>
      </c>
      <c r="D37" s="4" t="s">
        <v>121</v>
      </c>
      <c r="E37" s="4">
        <v>208</v>
      </c>
      <c r="F37" s="4">
        <f t="shared" ref="F37:F58" si="2">E37-201</f>
        <v>7</v>
      </c>
      <c r="G37" s="4" t="s">
        <v>826</v>
      </c>
      <c r="H37" s="4">
        <v>10824074</v>
      </c>
      <c r="I37" s="4" t="s">
        <v>4</v>
      </c>
      <c r="J37" s="4" t="s">
        <v>827</v>
      </c>
      <c r="K37" s="4" t="s">
        <v>29</v>
      </c>
      <c r="L37" s="4" t="s">
        <v>29</v>
      </c>
      <c r="M37" s="4" t="s">
        <v>29</v>
      </c>
      <c r="N37" s="4" t="s">
        <v>29</v>
      </c>
      <c r="O37" s="4" t="s">
        <v>29</v>
      </c>
      <c r="P37" s="4" t="s">
        <v>29</v>
      </c>
      <c r="Q37" s="4" t="s">
        <v>29</v>
      </c>
      <c r="R37" s="4" t="s">
        <v>29</v>
      </c>
      <c r="S37" s="4" t="s">
        <v>29</v>
      </c>
    </row>
    <row r="38" spans="1:19" s="4" customFormat="1" x14ac:dyDescent="0.3">
      <c r="A38" s="4">
        <v>202</v>
      </c>
      <c r="B38" s="4" t="s">
        <v>824</v>
      </c>
      <c r="C38" s="4">
        <f>A38-176</f>
        <v>26</v>
      </c>
      <c r="D38" s="4" t="s">
        <v>121</v>
      </c>
      <c r="E38" s="4">
        <v>202</v>
      </c>
      <c r="F38" s="4">
        <f t="shared" si="2"/>
        <v>1</v>
      </c>
      <c r="G38" s="4" t="s">
        <v>95</v>
      </c>
      <c r="H38" s="4">
        <v>10850380</v>
      </c>
      <c r="I38" s="4" t="s">
        <v>4</v>
      </c>
      <c r="J38" s="4" t="s">
        <v>828</v>
      </c>
      <c r="K38" s="4" t="s">
        <v>29</v>
      </c>
      <c r="L38" s="4" t="s">
        <v>29</v>
      </c>
      <c r="M38" s="4" t="s">
        <v>29</v>
      </c>
      <c r="N38" s="4" t="s">
        <v>29</v>
      </c>
      <c r="O38" s="4" t="s">
        <v>29</v>
      </c>
      <c r="P38" s="4" t="s">
        <v>29</v>
      </c>
      <c r="Q38" s="4" t="s">
        <v>29</v>
      </c>
      <c r="R38" s="4" t="s">
        <v>29</v>
      </c>
      <c r="S38" s="4" t="s">
        <v>29</v>
      </c>
    </row>
    <row r="39" spans="1:19" s="4" customFormat="1" x14ac:dyDescent="0.3">
      <c r="A39" s="4">
        <v>81</v>
      </c>
      <c r="B39" s="4" t="s">
        <v>781</v>
      </c>
      <c r="C39" s="4">
        <v>81</v>
      </c>
      <c r="D39" s="4" t="s">
        <v>121</v>
      </c>
      <c r="E39" s="4">
        <v>207</v>
      </c>
      <c r="F39" s="4">
        <f t="shared" si="2"/>
        <v>6</v>
      </c>
      <c r="G39" s="4" t="s">
        <v>95</v>
      </c>
      <c r="H39" s="4">
        <v>10824205</v>
      </c>
      <c r="I39" s="4" t="s">
        <v>4</v>
      </c>
      <c r="J39" s="4" t="s">
        <v>829</v>
      </c>
      <c r="K39" s="4" t="s">
        <v>29</v>
      </c>
      <c r="L39" s="4" t="s">
        <v>29</v>
      </c>
      <c r="M39" s="4" t="s">
        <v>29</v>
      </c>
      <c r="N39" s="4" t="s">
        <v>29</v>
      </c>
      <c r="O39" s="4" t="s">
        <v>29</v>
      </c>
      <c r="P39" s="4" t="s">
        <v>29</v>
      </c>
      <c r="Q39" s="4" t="s">
        <v>29</v>
      </c>
      <c r="R39" s="4" t="s">
        <v>29</v>
      </c>
      <c r="S39" s="4" t="s">
        <v>29</v>
      </c>
    </row>
    <row r="40" spans="1:19" s="4" customFormat="1" x14ac:dyDescent="0.3">
      <c r="A40" s="4">
        <v>132</v>
      </c>
      <c r="B40" s="4" t="s">
        <v>781</v>
      </c>
      <c r="C40" s="4">
        <v>132</v>
      </c>
      <c r="D40" s="4" t="s">
        <v>121</v>
      </c>
      <c r="E40" s="4">
        <v>214</v>
      </c>
      <c r="F40" s="4">
        <f t="shared" si="2"/>
        <v>13</v>
      </c>
      <c r="G40" s="4" t="s">
        <v>826</v>
      </c>
      <c r="H40" s="4">
        <v>10824284</v>
      </c>
      <c r="I40" s="4" t="s">
        <v>4</v>
      </c>
      <c r="J40" s="4" t="s">
        <v>830</v>
      </c>
      <c r="K40" s="4" t="s">
        <v>29</v>
      </c>
      <c r="L40" s="4" t="s">
        <v>29</v>
      </c>
      <c r="M40" s="4" t="s">
        <v>29</v>
      </c>
      <c r="N40" s="4" t="s">
        <v>29</v>
      </c>
      <c r="O40" s="4" t="s">
        <v>29</v>
      </c>
      <c r="P40" s="4" t="s">
        <v>29</v>
      </c>
      <c r="Q40" s="4" t="s">
        <v>29</v>
      </c>
      <c r="R40" s="4" t="s">
        <v>29</v>
      </c>
      <c r="S40" s="4" t="s">
        <v>29</v>
      </c>
    </row>
    <row r="41" spans="1:19" s="4" customFormat="1" x14ac:dyDescent="0.3">
      <c r="A41" s="4">
        <v>158</v>
      </c>
      <c r="B41" s="4" t="s">
        <v>792</v>
      </c>
      <c r="C41" s="4">
        <v>8</v>
      </c>
      <c r="D41" s="4" t="s">
        <v>121</v>
      </c>
      <c r="E41" s="4">
        <v>211</v>
      </c>
      <c r="F41" s="4">
        <f t="shared" si="2"/>
        <v>10</v>
      </c>
      <c r="G41" s="4" t="s">
        <v>794</v>
      </c>
      <c r="H41" s="4">
        <v>10825146</v>
      </c>
      <c r="I41" s="4" t="s">
        <v>4</v>
      </c>
      <c r="J41" s="4" t="s">
        <v>831</v>
      </c>
      <c r="K41" s="4" t="s">
        <v>29</v>
      </c>
      <c r="L41" s="4" t="s">
        <v>29</v>
      </c>
      <c r="M41" s="4" t="s">
        <v>29</v>
      </c>
      <c r="N41" s="4" t="s">
        <v>29</v>
      </c>
      <c r="O41" s="4" t="s">
        <v>29</v>
      </c>
      <c r="P41" s="4" t="s">
        <v>29</v>
      </c>
      <c r="Q41" s="4" t="s">
        <v>29</v>
      </c>
      <c r="R41" s="4" t="s">
        <v>29</v>
      </c>
      <c r="S41" s="4" t="s">
        <v>29</v>
      </c>
    </row>
    <row r="42" spans="1:19" s="7" customFormat="1" x14ac:dyDescent="0.3">
      <c r="A42" s="7">
        <v>108</v>
      </c>
      <c r="B42" s="7" t="s">
        <v>781</v>
      </c>
      <c r="D42" s="7" t="s">
        <v>121</v>
      </c>
      <c r="E42" s="7">
        <v>276</v>
      </c>
      <c r="F42" s="7">
        <f t="shared" si="2"/>
        <v>75</v>
      </c>
      <c r="H42" s="7">
        <v>10824331</v>
      </c>
      <c r="I42" s="7" t="s">
        <v>5</v>
      </c>
      <c r="J42" s="7" t="s">
        <v>832</v>
      </c>
      <c r="K42" s="7">
        <v>10833097</v>
      </c>
      <c r="L42" s="7" t="s">
        <v>5</v>
      </c>
      <c r="M42" s="7" t="s">
        <v>833</v>
      </c>
      <c r="N42" s="7">
        <v>10842604</v>
      </c>
      <c r="O42" s="7" t="s">
        <v>5</v>
      </c>
      <c r="P42" s="7" t="s">
        <v>834</v>
      </c>
    </row>
    <row r="43" spans="1:19" s="4" customFormat="1" x14ac:dyDescent="0.3">
      <c r="A43" s="4">
        <v>195</v>
      </c>
      <c r="B43" s="4" t="s">
        <v>824</v>
      </c>
      <c r="C43" s="4">
        <f>A43-176</f>
        <v>19</v>
      </c>
      <c r="D43" s="4" t="s">
        <v>121</v>
      </c>
      <c r="E43" s="4">
        <v>208</v>
      </c>
      <c r="F43" s="4">
        <f t="shared" si="2"/>
        <v>7</v>
      </c>
      <c r="G43" s="4" t="s">
        <v>95</v>
      </c>
      <c r="H43" s="4">
        <v>10850415</v>
      </c>
      <c r="I43" s="4" t="s">
        <v>4</v>
      </c>
      <c r="J43" s="4" t="s">
        <v>835</v>
      </c>
      <c r="K43" s="4" t="s">
        <v>29</v>
      </c>
      <c r="L43" s="4" t="s">
        <v>29</v>
      </c>
      <c r="M43" s="4" t="s">
        <v>29</v>
      </c>
      <c r="N43" s="4" t="s">
        <v>29</v>
      </c>
      <c r="O43" s="4" t="s">
        <v>29</v>
      </c>
      <c r="P43" s="4" t="s">
        <v>29</v>
      </c>
      <c r="Q43" s="4" t="s">
        <v>29</v>
      </c>
      <c r="R43" s="4" t="s">
        <v>29</v>
      </c>
      <c r="S43" s="4" t="s">
        <v>29</v>
      </c>
    </row>
    <row r="44" spans="1:19" s="4" customFormat="1" x14ac:dyDescent="0.3">
      <c r="A44" s="4">
        <v>113</v>
      </c>
      <c r="B44" s="4" t="s">
        <v>781</v>
      </c>
      <c r="D44" s="4" t="s">
        <v>121</v>
      </c>
      <c r="E44" s="4">
        <v>203</v>
      </c>
      <c r="F44" s="4">
        <f t="shared" si="2"/>
        <v>2</v>
      </c>
      <c r="G44" s="4" t="s">
        <v>95</v>
      </c>
      <c r="H44" s="4">
        <v>10824430</v>
      </c>
      <c r="I44" s="4" t="s">
        <v>4</v>
      </c>
      <c r="J44" s="4" t="s">
        <v>836</v>
      </c>
      <c r="K44" s="4" t="s">
        <v>29</v>
      </c>
      <c r="L44" s="4" t="s">
        <v>29</v>
      </c>
      <c r="M44" s="4" t="s">
        <v>29</v>
      </c>
      <c r="N44" s="4" t="s">
        <v>29</v>
      </c>
      <c r="O44" s="4" t="s">
        <v>29</v>
      </c>
      <c r="P44" s="4" t="s">
        <v>29</v>
      </c>
      <c r="Q44" s="4" t="s">
        <v>29</v>
      </c>
      <c r="R44" s="4" t="s">
        <v>29</v>
      </c>
      <c r="S44" s="4" t="s">
        <v>29</v>
      </c>
    </row>
    <row r="45" spans="1:19" s="4" customFormat="1" x14ac:dyDescent="0.3">
      <c r="A45" s="4">
        <v>57</v>
      </c>
      <c r="B45" s="4" t="s">
        <v>781</v>
      </c>
      <c r="D45" s="4" t="s">
        <v>121</v>
      </c>
      <c r="E45" s="4">
        <v>206</v>
      </c>
      <c r="F45" s="4">
        <f t="shared" si="2"/>
        <v>5</v>
      </c>
      <c r="G45" s="4" t="s">
        <v>826</v>
      </c>
      <c r="H45" s="4">
        <v>10824503</v>
      </c>
      <c r="I45" s="4" t="s">
        <v>4</v>
      </c>
      <c r="J45" s="4" t="s">
        <v>837</v>
      </c>
      <c r="K45" s="4" t="s">
        <v>29</v>
      </c>
      <c r="L45" s="4" t="s">
        <v>29</v>
      </c>
      <c r="M45" s="4" t="s">
        <v>29</v>
      </c>
      <c r="N45" s="4" t="s">
        <v>29</v>
      </c>
      <c r="O45" s="4" t="s">
        <v>29</v>
      </c>
      <c r="P45" s="4" t="s">
        <v>29</v>
      </c>
      <c r="Q45" s="4" t="s">
        <v>29</v>
      </c>
      <c r="R45" s="4" t="s">
        <v>29</v>
      </c>
      <c r="S45" s="4" t="s">
        <v>29</v>
      </c>
    </row>
    <row r="46" spans="1:19" s="4" customFormat="1" x14ac:dyDescent="0.3">
      <c r="A46" s="4">
        <v>84</v>
      </c>
      <c r="B46" s="4" t="s">
        <v>781</v>
      </c>
      <c r="D46" s="4" t="s">
        <v>121</v>
      </c>
      <c r="E46" s="4">
        <v>204</v>
      </c>
      <c r="F46" s="4">
        <f t="shared" si="2"/>
        <v>3</v>
      </c>
      <c r="G46" s="4" t="s">
        <v>95</v>
      </c>
      <c r="H46" s="4">
        <v>10824591</v>
      </c>
      <c r="I46" s="4" t="s">
        <v>4</v>
      </c>
      <c r="J46" s="4" t="s">
        <v>838</v>
      </c>
      <c r="K46" s="4" t="s">
        <v>29</v>
      </c>
      <c r="L46" s="4" t="s">
        <v>29</v>
      </c>
      <c r="M46" s="4" t="s">
        <v>29</v>
      </c>
      <c r="N46" s="4" t="s">
        <v>29</v>
      </c>
      <c r="O46" s="4" t="s">
        <v>29</v>
      </c>
      <c r="P46" s="4" t="s">
        <v>29</v>
      </c>
      <c r="Q46" s="4" t="s">
        <v>29</v>
      </c>
      <c r="R46" s="4" t="s">
        <v>29</v>
      </c>
      <c r="S46" s="4" t="s">
        <v>29</v>
      </c>
    </row>
    <row r="47" spans="1:19" s="4" customFormat="1" x14ac:dyDescent="0.3">
      <c r="A47" s="4">
        <v>117</v>
      </c>
      <c r="B47" s="4" t="s">
        <v>781</v>
      </c>
      <c r="D47" s="4" t="s">
        <v>121</v>
      </c>
      <c r="E47" s="4">
        <v>225</v>
      </c>
      <c r="F47" s="4">
        <f t="shared" si="2"/>
        <v>24</v>
      </c>
      <c r="G47" s="4" t="s">
        <v>95</v>
      </c>
      <c r="H47" s="4">
        <v>10824668</v>
      </c>
      <c r="I47" s="4" t="s">
        <v>4</v>
      </c>
      <c r="J47" s="4" t="s">
        <v>839</v>
      </c>
      <c r="K47" s="4" t="s">
        <v>29</v>
      </c>
      <c r="L47" s="4" t="s">
        <v>29</v>
      </c>
      <c r="M47" s="4" t="s">
        <v>29</v>
      </c>
      <c r="N47" s="4" t="s">
        <v>29</v>
      </c>
      <c r="O47" s="4" t="s">
        <v>29</v>
      </c>
      <c r="P47" s="4" t="s">
        <v>29</v>
      </c>
      <c r="Q47" s="4" t="s">
        <v>29</v>
      </c>
      <c r="R47" s="4" t="s">
        <v>29</v>
      </c>
      <c r="S47" s="4" t="s">
        <v>29</v>
      </c>
    </row>
    <row r="48" spans="1:19" s="4" customFormat="1" x14ac:dyDescent="0.3">
      <c r="A48" s="4">
        <v>94</v>
      </c>
      <c r="B48" s="4" t="s">
        <v>781</v>
      </c>
      <c r="D48" s="4" t="s">
        <v>121</v>
      </c>
      <c r="E48" s="4">
        <v>210</v>
      </c>
      <c r="F48" s="4">
        <f t="shared" si="2"/>
        <v>9</v>
      </c>
      <c r="G48" s="4" t="s">
        <v>95</v>
      </c>
      <c r="H48" s="4">
        <v>10824745</v>
      </c>
      <c r="I48" s="4" t="s">
        <v>4</v>
      </c>
      <c r="J48" s="4" t="s">
        <v>840</v>
      </c>
      <c r="K48" s="4" t="s">
        <v>29</v>
      </c>
      <c r="L48" s="4" t="s">
        <v>29</v>
      </c>
      <c r="M48" s="4" t="s">
        <v>29</v>
      </c>
      <c r="N48" s="4" t="s">
        <v>29</v>
      </c>
      <c r="O48" s="4" t="s">
        <v>29</v>
      </c>
      <c r="P48" s="4" t="s">
        <v>29</v>
      </c>
      <c r="Q48" s="4" t="s">
        <v>29</v>
      </c>
      <c r="R48" s="4" t="s">
        <v>29</v>
      </c>
      <c r="S48" s="4" t="s">
        <v>29</v>
      </c>
    </row>
    <row r="49" spans="1:19" s="4" customFormat="1" x14ac:dyDescent="0.3">
      <c r="A49" s="4">
        <v>65</v>
      </c>
      <c r="B49" s="4" t="s">
        <v>781</v>
      </c>
      <c r="D49" s="4" t="s">
        <v>121</v>
      </c>
      <c r="E49" s="4">
        <v>211</v>
      </c>
      <c r="F49" s="4">
        <f t="shared" si="2"/>
        <v>10</v>
      </c>
      <c r="G49" s="4" t="s">
        <v>95</v>
      </c>
      <c r="H49" s="4">
        <v>10824817</v>
      </c>
      <c r="I49" s="4" t="s">
        <v>4</v>
      </c>
      <c r="J49" s="4" t="s">
        <v>841</v>
      </c>
      <c r="K49" s="4" t="s">
        <v>29</v>
      </c>
      <c r="L49" s="4" t="s">
        <v>29</v>
      </c>
      <c r="M49" s="4" t="s">
        <v>29</v>
      </c>
      <c r="N49" s="4" t="s">
        <v>29</v>
      </c>
      <c r="O49" s="4" t="s">
        <v>29</v>
      </c>
      <c r="P49" s="4" t="s">
        <v>29</v>
      </c>
      <c r="Q49" s="4" t="s">
        <v>29</v>
      </c>
      <c r="R49" s="4" t="s">
        <v>29</v>
      </c>
      <c r="S49" s="4" t="s">
        <v>29</v>
      </c>
    </row>
    <row r="50" spans="1:19" s="4" customFormat="1" x14ac:dyDescent="0.3">
      <c r="A50" s="4">
        <v>176</v>
      </c>
      <c r="B50" s="4" t="s">
        <v>792</v>
      </c>
      <c r="D50" s="4" t="s">
        <v>121</v>
      </c>
      <c r="E50" s="4">
        <v>214</v>
      </c>
      <c r="F50" s="4">
        <f t="shared" si="2"/>
        <v>13</v>
      </c>
      <c r="G50" s="4" t="s">
        <v>95</v>
      </c>
      <c r="H50" s="4">
        <v>10825221</v>
      </c>
      <c r="I50" s="4" t="s">
        <v>4</v>
      </c>
      <c r="J50" s="4" t="s">
        <v>842</v>
      </c>
      <c r="K50" s="4" t="s">
        <v>29</v>
      </c>
      <c r="L50" s="4" t="s">
        <v>29</v>
      </c>
      <c r="M50" s="4" t="s">
        <v>29</v>
      </c>
      <c r="N50" s="4" t="s">
        <v>29</v>
      </c>
      <c r="O50" s="4" t="s">
        <v>29</v>
      </c>
      <c r="P50" s="4" t="s">
        <v>29</v>
      </c>
      <c r="Q50" s="4" t="s">
        <v>29</v>
      </c>
      <c r="R50" s="4" t="s">
        <v>29</v>
      </c>
      <c r="S50" s="4" t="s">
        <v>29</v>
      </c>
    </row>
    <row r="51" spans="1:19" s="4" customFormat="1" x14ac:dyDescent="0.3">
      <c r="A51" s="4">
        <v>42</v>
      </c>
      <c r="B51" s="4" t="s">
        <v>781</v>
      </c>
      <c r="D51" s="4" t="s">
        <v>121</v>
      </c>
      <c r="E51" s="4">
        <v>203</v>
      </c>
      <c r="F51" s="4">
        <f t="shared" si="2"/>
        <v>2</v>
      </c>
      <c r="G51" s="4" t="s">
        <v>95</v>
      </c>
      <c r="H51" s="4">
        <v>10825284</v>
      </c>
      <c r="I51" s="4" t="s">
        <v>4</v>
      </c>
      <c r="J51" s="4" t="s">
        <v>843</v>
      </c>
      <c r="K51" s="4" t="s">
        <v>29</v>
      </c>
      <c r="L51" s="4" t="s">
        <v>29</v>
      </c>
      <c r="M51" s="4" t="s">
        <v>29</v>
      </c>
      <c r="N51" s="4" t="s">
        <v>29</v>
      </c>
      <c r="O51" s="4" t="s">
        <v>29</v>
      </c>
      <c r="P51" s="4" t="s">
        <v>29</v>
      </c>
      <c r="Q51" s="4" t="s">
        <v>29</v>
      </c>
      <c r="R51" s="4" t="s">
        <v>29</v>
      </c>
      <c r="S51" s="4" t="s">
        <v>29</v>
      </c>
    </row>
    <row r="52" spans="1:19" s="7" customFormat="1" x14ac:dyDescent="0.3">
      <c r="A52" s="7">
        <v>177</v>
      </c>
      <c r="B52" s="7" t="s">
        <v>824</v>
      </c>
      <c r="D52" s="7" t="s">
        <v>121</v>
      </c>
      <c r="E52" s="7">
        <v>276</v>
      </c>
      <c r="F52" s="7">
        <f t="shared" si="2"/>
        <v>75</v>
      </c>
      <c r="H52" s="7">
        <v>10825353</v>
      </c>
      <c r="I52" s="7" t="s">
        <v>5</v>
      </c>
      <c r="J52" s="7" t="s">
        <v>844</v>
      </c>
      <c r="K52" s="7">
        <v>10833940</v>
      </c>
      <c r="L52" s="7" t="s">
        <v>5</v>
      </c>
      <c r="M52" s="7" t="s">
        <v>845</v>
      </c>
      <c r="N52" s="7">
        <v>10843121</v>
      </c>
      <c r="O52" s="7" t="s">
        <v>5</v>
      </c>
      <c r="P52" s="7" t="s">
        <v>846</v>
      </c>
    </row>
    <row r="53" spans="1:19" s="4" customFormat="1" x14ac:dyDescent="0.3">
      <c r="A53" s="4">
        <v>22</v>
      </c>
      <c r="B53" s="4" t="s">
        <v>781</v>
      </c>
      <c r="D53" s="4" t="s">
        <v>121</v>
      </c>
      <c r="E53" s="4">
        <v>248</v>
      </c>
      <c r="F53" s="4">
        <f t="shared" si="2"/>
        <v>47</v>
      </c>
      <c r="G53" s="4" t="s">
        <v>95</v>
      </c>
      <c r="H53" s="7">
        <v>10825413</v>
      </c>
      <c r="I53" s="7" t="s">
        <v>5</v>
      </c>
      <c r="J53" s="7" t="s">
        <v>847</v>
      </c>
      <c r="K53" s="4">
        <v>10833992</v>
      </c>
      <c r="L53" s="4" t="s">
        <v>4</v>
      </c>
      <c r="M53" s="4" t="s">
        <v>848</v>
      </c>
      <c r="N53" s="4" t="s">
        <v>29</v>
      </c>
      <c r="O53" s="4" t="s">
        <v>29</v>
      </c>
      <c r="P53" s="4" t="s">
        <v>29</v>
      </c>
      <c r="Q53" s="4" t="s">
        <v>29</v>
      </c>
      <c r="R53" s="4" t="s">
        <v>29</v>
      </c>
      <c r="S53" s="4" t="s">
        <v>29</v>
      </c>
    </row>
    <row r="54" spans="1:19" s="7" customFormat="1" x14ac:dyDescent="0.3">
      <c r="A54" s="7">
        <v>144</v>
      </c>
      <c r="B54" s="7" t="s">
        <v>781</v>
      </c>
      <c r="D54" s="7" t="s">
        <v>121</v>
      </c>
      <c r="E54" s="7">
        <v>276</v>
      </c>
      <c r="F54" s="7">
        <f t="shared" si="2"/>
        <v>75</v>
      </c>
      <c r="H54" s="7">
        <v>10825474</v>
      </c>
      <c r="I54" s="7" t="s">
        <v>5</v>
      </c>
      <c r="J54" s="7" t="s">
        <v>849</v>
      </c>
      <c r="K54" s="7">
        <v>10834001</v>
      </c>
      <c r="L54" s="7" t="s">
        <v>5</v>
      </c>
      <c r="M54" s="7" t="s">
        <v>850</v>
      </c>
      <c r="N54" s="7">
        <v>10843218</v>
      </c>
      <c r="O54" s="7" t="s">
        <v>5</v>
      </c>
      <c r="P54" s="7" t="s">
        <v>851</v>
      </c>
    </row>
    <row r="55" spans="1:19" s="4" customFormat="1" x14ac:dyDescent="0.3">
      <c r="A55" s="4">
        <v>173</v>
      </c>
      <c r="B55" s="4" t="s">
        <v>792</v>
      </c>
      <c r="D55" s="4" t="s">
        <v>121</v>
      </c>
      <c r="E55" s="4">
        <v>203</v>
      </c>
      <c r="F55" s="4">
        <f t="shared" si="2"/>
        <v>2</v>
      </c>
      <c r="G55" s="4" t="s">
        <v>95</v>
      </c>
      <c r="H55" s="4">
        <v>10825537</v>
      </c>
      <c r="I55" s="4" t="s">
        <v>4</v>
      </c>
      <c r="J55" s="4" t="s">
        <v>852</v>
      </c>
      <c r="K55" s="4" t="s">
        <v>29</v>
      </c>
      <c r="L55" s="4" t="s">
        <v>29</v>
      </c>
      <c r="M55" s="4" t="s">
        <v>29</v>
      </c>
      <c r="N55" s="4" t="s">
        <v>29</v>
      </c>
      <c r="O55" s="4" t="s">
        <v>29</v>
      </c>
      <c r="P55" s="4" t="s">
        <v>29</v>
      </c>
      <c r="Q55" s="4" t="s">
        <v>29</v>
      </c>
      <c r="R55" s="4" t="s">
        <v>29</v>
      </c>
      <c r="S55" s="4" t="s">
        <v>29</v>
      </c>
    </row>
    <row r="56" spans="1:19" s="4" customFormat="1" x14ac:dyDescent="0.3">
      <c r="A56" s="4">
        <v>105</v>
      </c>
      <c r="B56" s="4" t="s">
        <v>781</v>
      </c>
      <c r="D56" s="4" t="s">
        <v>121</v>
      </c>
      <c r="E56" s="4">
        <v>212</v>
      </c>
      <c r="F56" s="4">
        <f t="shared" si="2"/>
        <v>11</v>
      </c>
      <c r="G56" s="4" t="s">
        <v>794</v>
      </c>
      <c r="H56" s="4">
        <v>10825600</v>
      </c>
      <c r="I56" s="4" t="s">
        <v>4</v>
      </c>
      <c r="J56" s="4" t="s">
        <v>853</v>
      </c>
      <c r="K56" s="4" t="s">
        <v>29</v>
      </c>
      <c r="L56" s="4" t="s">
        <v>29</v>
      </c>
      <c r="M56" s="4" t="s">
        <v>29</v>
      </c>
      <c r="N56" s="4" t="s">
        <v>29</v>
      </c>
      <c r="O56" s="4" t="s">
        <v>29</v>
      </c>
      <c r="P56" s="4" t="s">
        <v>29</v>
      </c>
      <c r="Q56" s="4" t="s">
        <v>29</v>
      </c>
      <c r="R56" s="4" t="s">
        <v>29</v>
      </c>
      <c r="S56" s="4" t="s">
        <v>29</v>
      </c>
    </row>
    <row r="57" spans="1:19" s="4" customFormat="1" x14ac:dyDescent="0.3">
      <c r="A57" s="4">
        <v>101</v>
      </c>
      <c r="B57" s="4" t="s">
        <v>781</v>
      </c>
      <c r="D57" s="4" t="s">
        <v>121</v>
      </c>
      <c r="E57" s="4">
        <v>222</v>
      </c>
      <c r="F57" s="4">
        <f t="shared" si="2"/>
        <v>21</v>
      </c>
      <c r="G57" s="4" t="s">
        <v>794</v>
      </c>
      <c r="H57" s="4">
        <v>10825742</v>
      </c>
      <c r="I57" s="4" t="s">
        <v>4</v>
      </c>
      <c r="J57" s="4" t="s">
        <v>854</v>
      </c>
      <c r="K57" s="4" t="s">
        <v>29</v>
      </c>
      <c r="L57" s="4" t="s">
        <v>29</v>
      </c>
      <c r="M57" s="4" t="s">
        <v>29</v>
      </c>
      <c r="N57" s="4" t="s">
        <v>29</v>
      </c>
      <c r="O57" s="4" t="s">
        <v>29</v>
      </c>
      <c r="P57" s="4" t="s">
        <v>29</v>
      </c>
      <c r="Q57" s="4" t="s">
        <v>29</v>
      </c>
      <c r="R57" s="4" t="s">
        <v>29</v>
      </c>
      <c r="S57" s="4" t="s">
        <v>29</v>
      </c>
    </row>
    <row r="58" spans="1:19" s="4" customFormat="1" x14ac:dyDescent="0.3">
      <c r="A58" s="4">
        <v>185</v>
      </c>
      <c r="B58" s="4" t="s">
        <v>824</v>
      </c>
      <c r="C58" s="4">
        <f>A58-176</f>
        <v>9</v>
      </c>
      <c r="D58" s="4" t="s">
        <v>121</v>
      </c>
      <c r="E58" s="4">
        <v>202</v>
      </c>
      <c r="F58" s="4">
        <f t="shared" si="2"/>
        <v>1</v>
      </c>
      <c r="G58" s="4" t="s">
        <v>95</v>
      </c>
      <c r="H58" s="4">
        <v>10850447</v>
      </c>
      <c r="I58" s="4" t="s">
        <v>4</v>
      </c>
      <c r="J58" s="4" t="s">
        <v>855</v>
      </c>
      <c r="K58" s="4" t="s">
        <v>29</v>
      </c>
      <c r="L58" s="4" t="s">
        <v>29</v>
      </c>
      <c r="M58" s="4" t="s">
        <v>29</v>
      </c>
      <c r="N58" s="4" t="s">
        <v>29</v>
      </c>
      <c r="O58" s="4" t="s">
        <v>29</v>
      </c>
      <c r="P58" s="4" t="s">
        <v>29</v>
      </c>
      <c r="Q58" s="4" t="s">
        <v>29</v>
      </c>
      <c r="R58" s="4" t="s">
        <v>29</v>
      </c>
      <c r="S58" s="4" t="s">
        <v>29</v>
      </c>
    </row>
    <row r="59" spans="1:19" s="7" customFormat="1" x14ac:dyDescent="0.3">
      <c r="A59" s="7">
        <v>186</v>
      </c>
      <c r="B59" s="7" t="s">
        <v>824</v>
      </c>
      <c r="C59" s="7">
        <f>A59-176</f>
        <v>10</v>
      </c>
      <c r="D59" s="7" t="s">
        <v>121</v>
      </c>
      <c r="H59" s="7">
        <v>10862026</v>
      </c>
      <c r="I59" s="7" t="s">
        <v>5</v>
      </c>
      <c r="J59" s="7" t="s">
        <v>956</v>
      </c>
      <c r="K59" s="7">
        <v>10871580</v>
      </c>
      <c r="L59" s="7" t="s">
        <v>5</v>
      </c>
      <c r="M59" s="7" t="s">
        <v>958</v>
      </c>
      <c r="N59" s="7">
        <v>10880061</v>
      </c>
      <c r="O59" s="7" t="s">
        <v>5</v>
      </c>
      <c r="P59" s="7" t="s">
        <v>960</v>
      </c>
    </row>
    <row r="60" spans="1:19" s="4" customFormat="1" x14ac:dyDescent="0.3">
      <c r="A60" s="4">
        <v>82</v>
      </c>
      <c r="B60" s="4" t="s">
        <v>781</v>
      </c>
      <c r="D60" s="4" t="s">
        <v>121</v>
      </c>
      <c r="E60" s="4">
        <v>207</v>
      </c>
      <c r="F60" s="4">
        <f t="shared" ref="F60:F74" si="3">E60-201</f>
        <v>6</v>
      </c>
      <c r="G60" s="4" t="s">
        <v>799</v>
      </c>
      <c r="H60" s="4">
        <v>10825923</v>
      </c>
      <c r="I60" s="4" t="s">
        <v>4</v>
      </c>
      <c r="J60" s="4" t="s">
        <v>856</v>
      </c>
      <c r="K60" s="4" t="s">
        <v>29</v>
      </c>
      <c r="L60" s="4" t="s">
        <v>29</v>
      </c>
      <c r="M60" s="4" t="s">
        <v>29</v>
      </c>
      <c r="N60" s="4" t="s">
        <v>29</v>
      </c>
      <c r="O60" s="4" t="s">
        <v>29</v>
      </c>
      <c r="P60" s="4" t="s">
        <v>29</v>
      </c>
      <c r="Q60" s="4" t="s">
        <v>29</v>
      </c>
      <c r="R60" s="4" t="s">
        <v>29</v>
      </c>
      <c r="S60" s="4" t="s">
        <v>29</v>
      </c>
    </row>
    <row r="61" spans="1:19" s="4" customFormat="1" x14ac:dyDescent="0.3">
      <c r="A61" s="4">
        <v>201</v>
      </c>
      <c r="B61" s="4" t="s">
        <v>824</v>
      </c>
      <c r="C61" s="4">
        <f>A61-176</f>
        <v>25</v>
      </c>
      <c r="D61" s="4" t="s">
        <v>121</v>
      </c>
      <c r="E61" s="4">
        <v>205</v>
      </c>
      <c r="F61" s="4">
        <f t="shared" si="3"/>
        <v>4</v>
      </c>
      <c r="G61" s="4" t="s">
        <v>95</v>
      </c>
      <c r="H61" s="4">
        <v>10855465</v>
      </c>
      <c r="I61" s="4" t="s">
        <v>4</v>
      </c>
      <c r="J61" s="4" t="s">
        <v>857</v>
      </c>
      <c r="K61" s="4" t="s">
        <v>29</v>
      </c>
      <c r="L61" s="4" t="s">
        <v>29</v>
      </c>
      <c r="M61" s="4" t="s">
        <v>29</v>
      </c>
      <c r="N61" s="4" t="s">
        <v>29</v>
      </c>
      <c r="O61" s="4" t="s">
        <v>29</v>
      </c>
      <c r="P61" s="4" t="s">
        <v>29</v>
      </c>
      <c r="Q61" s="4" t="s">
        <v>29</v>
      </c>
      <c r="R61" s="4" t="s">
        <v>29</v>
      </c>
      <c r="S61" s="4" t="s">
        <v>29</v>
      </c>
    </row>
    <row r="62" spans="1:19" s="4" customFormat="1" x14ac:dyDescent="0.3">
      <c r="A62" s="4">
        <v>29</v>
      </c>
      <c r="B62" s="4" t="s">
        <v>781</v>
      </c>
      <c r="D62" s="4" t="s">
        <v>121</v>
      </c>
      <c r="E62" s="4">
        <v>203</v>
      </c>
      <c r="F62" s="4">
        <f t="shared" si="3"/>
        <v>2</v>
      </c>
      <c r="G62" s="4" t="s">
        <v>95</v>
      </c>
      <c r="H62" s="4">
        <v>10826042</v>
      </c>
      <c r="I62" s="4" t="s">
        <v>4</v>
      </c>
      <c r="J62" s="4" t="s">
        <v>858</v>
      </c>
      <c r="K62" s="4" t="s">
        <v>29</v>
      </c>
      <c r="L62" s="4" t="s">
        <v>29</v>
      </c>
      <c r="M62" s="4" t="s">
        <v>29</v>
      </c>
      <c r="N62" s="4" t="s">
        <v>29</v>
      </c>
      <c r="O62" s="4" t="s">
        <v>29</v>
      </c>
      <c r="P62" s="4" t="s">
        <v>29</v>
      </c>
      <c r="Q62" s="4" t="s">
        <v>29</v>
      </c>
      <c r="R62" s="4" t="s">
        <v>29</v>
      </c>
      <c r="S62" s="4" t="s">
        <v>29</v>
      </c>
    </row>
    <row r="63" spans="1:19" s="4" customFormat="1" x14ac:dyDescent="0.3">
      <c r="A63" s="4">
        <v>145</v>
      </c>
      <c r="B63" s="4" t="s">
        <v>781</v>
      </c>
      <c r="D63" s="4" t="s">
        <v>121</v>
      </c>
      <c r="E63" s="4">
        <v>212</v>
      </c>
      <c r="F63" s="4">
        <f t="shared" si="3"/>
        <v>11</v>
      </c>
      <c r="G63" s="4" t="s">
        <v>794</v>
      </c>
      <c r="H63" s="4">
        <v>10826102</v>
      </c>
      <c r="I63" s="4" t="s">
        <v>4</v>
      </c>
      <c r="J63" s="4" t="s">
        <v>859</v>
      </c>
      <c r="K63" s="4" t="s">
        <v>29</v>
      </c>
      <c r="L63" s="4" t="s">
        <v>29</v>
      </c>
      <c r="M63" s="4" t="s">
        <v>29</v>
      </c>
      <c r="N63" s="4" t="s">
        <v>29</v>
      </c>
      <c r="O63" s="4" t="s">
        <v>29</v>
      </c>
      <c r="P63" s="4" t="s">
        <v>29</v>
      </c>
      <c r="Q63" s="4" t="s">
        <v>29</v>
      </c>
      <c r="R63" s="4" t="s">
        <v>29</v>
      </c>
      <c r="S63" s="4" t="s">
        <v>29</v>
      </c>
    </row>
    <row r="64" spans="1:19" s="4" customFormat="1" x14ac:dyDescent="0.3">
      <c r="A64" s="4">
        <v>75</v>
      </c>
      <c r="B64" s="4" t="s">
        <v>781</v>
      </c>
      <c r="D64" s="4" t="s">
        <v>121</v>
      </c>
      <c r="E64" s="4">
        <v>209</v>
      </c>
      <c r="F64" s="4">
        <f t="shared" si="3"/>
        <v>8</v>
      </c>
      <c r="G64" s="4" t="s">
        <v>794</v>
      </c>
      <c r="H64" s="4">
        <v>10826162</v>
      </c>
      <c r="I64" s="4" t="s">
        <v>4</v>
      </c>
      <c r="J64" s="4" t="s">
        <v>860</v>
      </c>
      <c r="K64" s="4" t="s">
        <v>29</v>
      </c>
      <c r="L64" s="4" t="s">
        <v>29</v>
      </c>
      <c r="M64" s="4" t="s">
        <v>29</v>
      </c>
      <c r="N64" s="4" t="s">
        <v>29</v>
      </c>
      <c r="O64" s="4" t="s">
        <v>29</v>
      </c>
      <c r="P64" s="4" t="s">
        <v>29</v>
      </c>
      <c r="Q64" s="4" t="s">
        <v>29</v>
      </c>
      <c r="R64" s="4" t="s">
        <v>29</v>
      </c>
      <c r="S64" s="4" t="s">
        <v>29</v>
      </c>
    </row>
    <row r="65" spans="1:19" s="4" customFormat="1" x14ac:dyDescent="0.3">
      <c r="A65" s="4">
        <v>210</v>
      </c>
      <c r="B65" s="4" t="s">
        <v>824</v>
      </c>
      <c r="C65" s="4">
        <f>A65-176</f>
        <v>34</v>
      </c>
      <c r="D65" s="4" t="s">
        <v>121</v>
      </c>
      <c r="E65" s="4">
        <v>218</v>
      </c>
      <c r="F65" s="4">
        <f t="shared" si="3"/>
        <v>17</v>
      </c>
      <c r="G65" s="4" t="s">
        <v>794</v>
      </c>
      <c r="H65" s="4">
        <v>10855525</v>
      </c>
      <c r="I65" s="4" t="s">
        <v>4</v>
      </c>
      <c r="J65" s="4" t="s">
        <v>861</v>
      </c>
      <c r="K65" s="4" t="s">
        <v>29</v>
      </c>
      <c r="L65" s="4" t="s">
        <v>29</v>
      </c>
      <c r="M65" s="4" t="s">
        <v>29</v>
      </c>
      <c r="N65" s="4" t="s">
        <v>29</v>
      </c>
      <c r="O65" s="4" t="s">
        <v>29</v>
      </c>
      <c r="P65" s="4" t="s">
        <v>29</v>
      </c>
      <c r="Q65" s="4" t="s">
        <v>29</v>
      </c>
      <c r="R65" s="4" t="s">
        <v>29</v>
      </c>
      <c r="S65" s="4" t="s">
        <v>29</v>
      </c>
    </row>
    <row r="66" spans="1:19" s="7" customFormat="1" x14ac:dyDescent="0.3">
      <c r="A66" s="7">
        <v>124</v>
      </c>
      <c r="B66" s="7" t="s">
        <v>781</v>
      </c>
      <c r="D66" s="7" t="s">
        <v>121</v>
      </c>
      <c r="E66" s="7">
        <v>276</v>
      </c>
      <c r="F66" s="7">
        <f t="shared" si="3"/>
        <v>75</v>
      </c>
      <c r="H66" s="7">
        <v>10826287</v>
      </c>
      <c r="I66" s="7" t="s">
        <v>5</v>
      </c>
      <c r="J66" s="7" t="s">
        <v>862</v>
      </c>
      <c r="K66" s="7">
        <v>10834855</v>
      </c>
      <c r="L66" s="7" t="s">
        <v>5</v>
      </c>
      <c r="M66" s="7" t="s">
        <v>863</v>
      </c>
      <c r="N66" s="7">
        <v>10843305</v>
      </c>
      <c r="O66" s="7" t="s">
        <v>5</v>
      </c>
      <c r="P66" s="7" t="s">
        <v>864</v>
      </c>
    </row>
    <row r="67" spans="1:19" s="4" customFormat="1" x14ac:dyDescent="0.3">
      <c r="A67" s="4">
        <v>74</v>
      </c>
      <c r="B67" s="4" t="s">
        <v>781</v>
      </c>
      <c r="D67" s="4" t="s">
        <v>121</v>
      </c>
      <c r="E67" s="4">
        <v>203</v>
      </c>
      <c r="F67" s="4">
        <f t="shared" si="3"/>
        <v>2</v>
      </c>
      <c r="G67" s="4" t="s">
        <v>95</v>
      </c>
      <c r="H67" s="4">
        <v>10826341</v>
      </c>
      <c r="I67" s="4" t="s">
        <v>4</v>
      </c>
      <c r="J67" s="4" t="s">
        <v>865</v>
      </c>
      <c r="K67" s="4" t="s">
        <v>29</v>
      </c>
      <c r="L67" s="4" t="s">
        <v>29</v>
      </c>
      <c r="M67" s="4" t="s">
        <v>29</v>
      </c>
      <c r="N67" s="4" t="s">
        <v>29</v>
      </c>
      <c r="O67" s="4" t="s">
        <v>29</v>
      </c>
      <c r="P67" s="4" t="s">
        <v>29</v>
      </c>
      <c r="Q67" s="4" t="s">
        <v>29</v>
      </c>
      <c r="R67" s="4" t="s">
        <v>29</v>
      </c>
      <c r="S67" s="4" t="s">
        <v>29</v>
      </c>
    </row>
    <row r="68" spans="1:19" s="4" customFormat="1" x14ac:dyDescent="0.3">
      <c r="A68" s="4">
        <v>6</v>
      </c>
      <c r="B68" s="4" t="s">
        <v>781</v>
      </c>
      <c r="D68" s="4" t="s">
        <v>121</v>
      </c>
      <c r="E68" s="4">
        <v>217</v>
      </c>
      <c r="F68" s="4">
        <f t="shared" si="3"/>
        <v>16</v>
      </c>
      <c r="G68" s="4" t="s">
        <v>794</v>
      </c>
      <c r="H68" s="4">
        <v>10826403</v>
      </c>
      <c r="I68" s="4" t="s">
        <v>4</v>
      </c>
      <c r="J68" s="4" t="s">
        <v>866</v>
      </c>
      <c r="K68" s="4" t="s">
        <v>29</v>
      </c>
      <c r="L68" s="4" t="s">
        <v>29</v>
      </c>
      <c r="M68" s="4" t="s">
        <v>29</v>
      </c>
      <c r="N68" s="4" t="s">
        <v>29</v>
      </c>
      <c r="O68" s="4" t="s">
        <v>29</v>
      </c>
      <c r="P68" s="4" t="s">
        <v>29</v>
      </c>
      <c r="Q68" s="4" t="s">
        <v>29</v>
      </c>
      <c r="R68" s="4" t="s">
        <v>29</v>
      </c>
      <c r="S68" s="4" t="s">
        <v>29</v>
      </c>
    </row>
    <row r="69" spans="1:19" s="4" customFormat="1" x14ac:dyDescent="0.3">
      <c r="A69" s="4">
        <v>79</v>
      </c>
      <c r="B69" s="4" t="s">
        <v>781</v>
      </c>
      <c r="D69" s="4" t="s">
        <v>121</v>
      </c>
      <c r="E69" s="4">
        <v>209</v>
      </c>
      <c r="F69" s="4">
        <f t="shared" si="3"/>
        <v>8</v>
      </c>
      <c r="G69" s="4" t="s">
        <v>95</v>
      </c>
      <c r="H69" s="4">
        <v>10826470</v>
      </c>
      <c r="I69" s="4" t="s">
        <v>4</v>
      </c>
      <c r="J69" s="4" t="s">
        <v>867</v>
      </c>
      <c r="K69" s="4" t="s">
        <v>29</v>
      </c>
      <c r="L69" s="4" t="s">
        <v>29</v>
      </c>
      <c r="M69" s="4" t="s">
        <v>29</v>
      </c>
      <c r="N69" s="4" t="s">
        <v>29</v>
      </c>
      <c r="O69" s="4" t="s">
        <v>29</v>
      </c>
      <c r="P69" s="4" t="s">
        <v>29</v>
      </c>
      <c r="Q69" s="4" t="s">
        <v>29</v>
      </c>
      <c r="R69" s="4" t="s">
        <v>29</v>
      </c>
      <c r="S69" s="4" t="s">
        <v>29</v>
      </c>
    </row>
    <row r="70" spans="1:19" s="4" customFormat="1" x14ac:dyDescent="0.3">
      <c r="A70" s="4">
        <v>166</v>
      </c>
      <c r="B70" s="4" t="s">
        <v>792</v>
      </c>
      <c r="D70" s="4" t="s">
        <v>121</v>
      </c>
      <c r="E70" s="4">
        <v>204</v>
      </c>
      <c r="F70" s="4">
        <f t="shared" si="3"/>
        <v>3</v>
      </c>
      <c r="G70" s="4" t="s">
        <v>95</v>
      </c>
      <c r="H70" s="4">
        <v>10826524</v>
      </c>
      <c r="I70" s="4" t="s">
        <v>4</v>
      </c>
      <c r="J70" s="4" t="s">
        <v>868</v>
      </c>
      <c r="K70" s="4" t="s">
        <v>29</v>
      </c>
      <c r="L70" s="4" t="s">
        <v>29</v>
      </c>
      <c r="M70" s="4" t="s">
        <v>29</v>
      </c>
      <c r="N70" s="4" t="s">
        <v>29</v>
      </c>
      <c r="O70" s="4" t="s">
        <v>29</v>
      </c>
      <c r="P70" s="4" t="s">
        <v>29</v>
      </c>
      <c r="Q70" s="4" t="s">
        <v>29</v>
      </c>
      <c r="R70" s="4" t="s">
        <v>29</v>
      </c>
      <c r="S70" s="4" t="s">
        <v>29</v>
      </c>
    </row>
    <row r="71" spans="1:19" s="4" customFormat="1" x14ac:dyDescent="0.3">
      <c r="A71" s="4">
        <v>193</v>
      </c>
      <c r="B71" s="4" t="s">
        <v>824</v>
      </c>
      <c r="C71" s="4">
        <f>A71-176</f>
        <v>17</v>
      </c>
      <c r="D71" s="4" t="s">
        <v>121</v>
      </c>
      <c r="E71" s="4">
        <v>202</v>
      </c>
      <c r="F71" s="4">
        <f t="shared" si="3"/>
        <v>1</v>
      </c>
      <c r="G71" s="4" t="s">
        <v>95</v>
      </c>
      <c r="H71" s="4">
        <v>10855600</v>
      </c>
      <c r="I71" s="4" t="s">
        <v>4</v>
      </c>
      <c r="J71" s="4" t="s">
        <v>869</v>
      </c>
      <c r="K71" s="4" t="s">
        <v>29</v>
      </c>
      <c r="L71" s="4" t="s">
        <v>29</v>
      </c>
      <c r="M71" s="4" t="s">
        <v>29</v>
      </c>
      <c r="N71" s="4" t="s">
        <v>29</v>
      </c>
      <c r="O71" s="4" t="s">
        <v>29</v>
      </c>
      <c r="P71" s="4" t="s">
        <v>29</v>
      </c>
      <c r="Q71" s="4" t="s">
        <v>29</v>
      </c>
      <c r="R71" s="4" t="s">
        <v>29</v>
      </c>
      <c r="S71" s="4" t="s">
        <v>29</v>
      </c>
    </row>
    <row r="72" spans="1:19" s="4" customFormat="1" x14ac:dyDescent="0.3">
      <c r="A72" s="4">
        <v>143</v>
      </c>
      <c r="B72" s="4" t="s">
        <v>781</v>
      </c>
      <c r="D72" s="4" t="s">
        <v>121</v>
      </c>
      <c r="E72" s="4">
        <v>202</v>
      </c>
      <c r="F72" s="4">
        <f t="shared" si="3"/>
        <v>1</v>
      </c>
      <c r="G72" s="4" t="s">
        <v>95</v>
      </c>
      <c r="H72" s="4">
        <v>10826643</v>
      </c>
      <c r="I72" s="4" t="s">
        <v>4</v>
      </c>
      <c r="J72" s="4" t="s">
        <v>870</v>
      </c>
      <c r="K72" s="4" t="s">
        <v>29</v>
      </c>
      <c r="L72" s="4" t="s">
        <v>29</v>
      </c>
      <c r="M72" s="4" t="s">
        <v>29</v>
      </c>
      <c r="N72" s="4" t="s">
        <v>29</v>
      </c>
      <c r="O72" s="4" t="s">
        <v>29</v>
      </c>
      <c r="P72" s="4" t="s">
        <v>29</v>
      </c>
      <c r="Q72" s="4" t="s">
        <v>29</v>
      </c>
      <c r="R72" s="4" t="s">
        <v>29</v>
      </c>
      <c r="S72" s="4" t="s">
        <v>29</v>
      </c>
    </row>
    <row r="73" spans="1:19" s="4" customFormat="1" x14ac:dyDescent="0.3">
      <c r="A73" s="4">
        <v>140</v>
      </c>
      <c r="B73" s="4" t="s">
        <v>781</v>
      </c>
      <c r="D73" s="4" t="s">
        <v>121</v>
      </c>
      <c r="E73" s="4">
        <v>210</v>
      </c>
      <c r="F73" s="4">
        <f t="shared" si="3"/>
        <v>9</v>
      </c>
      <c r="G73" s="4" t="s">
        <v>95</v>
      </c>
      <c r="H73" s="4">
        <v>10826736</v>
      </c>
      <c r="I73" s="4" t="s">
        <v>4</v>
      </c>
      <c r="J73" s="4" t="s">
        <v>871</v>
      </c>
      <c r="K73" s="4" t="s">
        <v>29</v>
      </c>
      <c r="L73" s="4" t="s">
        <v>29</v>
      </c>
      <c r="M73" s="4" t="s">
        <v>29</v>
      </c>
      <c r="N73" s="4" t="s">
        <v>29</v>
      </c>
      <c r="O73" s="4" t="s">
        <v>29</v>
      </c>
      <c r="P73" s="4" t="s">
        <v>29</v>
      </c>
      <c r="Q73" s="4" t="s">
        <v>29</v>
      </c>
      <c r="R73" s="4" t="s">
        <v>29</v>
      </c>
      <c r="S73" s="4" t="s">
        <v>29</v>
      </c>
    </row>
    <row r="74" spans="1:19" s="4" customFormat="1" x14ac:dyDescent="0.3">
      <c r="A74" s="4">
        <v>16</v>
      </c>
      <c r="B74" s="4" t="s">
        <v>781</v>
      </c>
      <c r="D74" s="4" t="s">
        <v>121</v>
      </c>
      <c r="E74" s="4">
        <v>214</v>
      </c>
      <c r="F74" s="4">
        <f t="shared" si="3"/>
        <v>13</v>
      </c>
      <c r="G74" s="4" t="s">
        <v>95</v>
      </c>
      <c r="H74" s="4">
        <v>10826785</v>
      </c>
      <c r="I74" s="4" t="s">
        <v>4</v>
      </c>
      <c r="J74" s="4" t="s">
        <v>872</v>
      </c>
      <c r="K74" s="4" t="s">
        <v>29</v>
      </c>
      <c r="L74" s="4" t="s">
        <v>29</v>
      </c>
      <c r="M74" s="4" t="s">
        <v>29</v>
      </c>
      <c r="N74" s="4" t="s">
        <v>29</v>
      </c>
      <c r="O74" s="4" t="s">
        <v>29</v>
      </c>
      <c r="P74" s="4" t="s">
        <v>29</v>
      </c>
      <c r="Q74" s="4" t="s">
        <v>29</v>
      </c>
      <c r="R74" s="4" t="s">
        <v>29</v>
      </c>
      <c r="S74" s="4" t="s">
        <v>29</v>
      </c>
    </row>
    <row r="75" spans="1:19" s="7" customFormat="1" x14ac:dyDescent="0.3">
      <c r="A75" s="7">
        <v>154</v>
      </c>
      <c r="B75" s="7" t="s">
        <v>792</v>
      </c>
      <c r="D75" s="7" t="s">
        <v>121</v>
      </c>
      <c r="H75" s="7">
        <v>10826839</v>
      </c>
      <c r="I75" s="7" t="s">
        <v>5</v>
      </c>
      <c r="J75" s="7" t="s">
        <v>873</v>
      </c>
      <c r="K75" s="7">
        <v>10835778</v>
      </c>
      <c r="L75" s="7" t="s">
        <v>5</v>
      </c>
      <c r="M75" s="7" t="s">
        <v>874</v>
      </c>
      <c r="N75" s="7">
        <v>10845336</v>
      </c>
      <c r="O75" s="7" t="s">
        <v>5</v>
      </c>
      <c r="P75" s="7" t="s">
        <v>875</v>
      </c>
    </row>
    <row r="76" spans="1:19" s="4" customFormat="1" x14ac:dyDescent="0.3">
      <c r="A76" s="4">
        <v>19</v>
      </c>
      <c r="B76" s="4" t="s">
        <v>781</v>
      </c>
      <c r="D76" s="4" t="s">
        <v>121</v>
      </c>
      <c r="E76" s="4">
        <v>203</v>
      </c>
      <c r="F76" s="4">
        <f>E76-201</f>
        <v>2</v>
      </c>
      <c r="G76" s="4" t="s">
        <v>95</v>
      </c>
      <c r="H76" s="4">
        <v>10826901</v>
      </c>
      <c r="I76" s="4" t="s">
        <v>4</v>
      </c>
      <c r="J76" s="4" t="s">
        <v>876</v>
      </c>
      <c r="K76" s="4" t="s">
        <v>29</v>
      </c>
      <c r="L76" s="4" t="s">
        <v>29</v>
      </c>
      <c r="M76" s="4" t="s">
        <v>29</v>
      </c>
      <c r="N76" s="4" t="s">
        <v>29</v>
      </c>
      <c r="O76" s="4" t="s">
        <v>29</v>
      </c>
      <c r="P76" s="4" t="s">
        <v>29</v>
      </c>
      <c r="Q76" s="4" t="s">
        <v>29</v>
      </c>
      <c r="R76" s="4" t="s">
        <v>29</v>
      </c>
      <c r="S76" s="4" t="s">
        <v>29</v>
      </c>
    </row>
    <row r="77" spans="1:19" s="7" customFormat="1" x14ac:dyDescent="0.3">
      <c r="A77" s="7">
        <v>141</v>
      </c>
      <c r="B77" s="7" t="s">
        <v>781</v>
      </c>
      <c r="D77" s="7" t="s">
        <v>121</v>
      </c>
      <c r="H77" s="7">
        <v>10827016</v>
      </c>
      <c r="I77" s="7" t="s">
        <v>5</v>
      </c>
      <c r="J77" s="7" t="s">
        <v>877</v>
      </c>
      <c r="K77" s="7">
        <v>10835792</v>
      </c>
      <c r="L77" s="7" t="s">
        <v>5</v>
      </c>
      <c r="M77" s="7" t="s">
        <v>878</v>
      </c>
      <c r="N77" s="7">
        <v>10843910</v>
      </c>
      <c r="O77" s="7" t="s">
        <v>5</v>
      </c>
      <c r="P77" s="7" t="s">
        <v>879</v>
      </c>
    </row>
    <row r="78" spans="1:19" s="4" customFormat="1" x14ac:dyDescent="0.3">
      <c r="A78" s="4">
        <v>152</v>
      </c>
      <c r="B78" s="4" t="s">
        <v>792</v>
      </c>
      <c r="D78" s="4" t="s">
        <v>121</v>
      </c>
      <c r="E78" s="4">
        <v>213</v>
      </c>
      <c r="F78" s="4">
        <f t="shared" ref="F78:F84" si="4">E78-201</f>
        <v>12</v>
      </c>
      <c r="G78" s="4" t="s">
        <v>95</v>
      </c>
      <c r="H78" s="4">
        <v>10827084</v>
      </c>
      <c r="I78" s="4" t="s">
        <v>4</v>
      </c>
      <c r="J78" s="4" t="s">
        <v>880</v>
      </c>
      <c r="K78" s="4" t="s">
        <v>29</v>
      </c>
      <c r="L78" s="4" t="s">
        <v>29</v>
      </c>
      <c r="M78" s="4" t="s">
        <v>29</v>
      </c>
      <c r="N78" s="4" t="s">
        <v>29</v>
      </c>
      <c r="O78" s="4" t="s">
        <v>29</v>
      </c>
      <c r="P78" s="4" t="s">
        <v>29</v>
      </c>
      <c r="Q78" s="4" t="s">
        <v>29</v>
      </c>
      <c r="R78" s="4" t="s">
        <v>29</v>
      </c>
      <c r="S78" s="4" t="s">
        <v>29</v>
      </c>
    </row>
    <row r="79" spans="1:19" s="4" customFormat="1" x14ac:dyDescent="0.3">
      <c r="A79" s="4">
        <v>21</v>
      </c>
      <c r="B79" s="4" t="s">
        <v>781</v>
      </c>
      <c r="D79" s="4" t="s">
        <v>121</v>
      </c>
      <c r="E79" s="4">
        <v>207</v>
      </c>
      <c r="F79" s="4">
        <f t="shared" si="4"/>
        <v>6</v>
      </c>
      <c r="G79" s="4" t="s">
        <v>95</v>
      </c>
      <c r="H79" s="4">
        <v>10827170</v>
      </c>
      <c r="I79" s="4" t="s">
        <v>4</v>
      </c>
      <c r="J79" s="4" t="s">
        <v>881</v>
      </c>
      <c r="K79" s="4" t="s">
        <v>29</v>
      </c>
      <c r="L79" s="4" t="s">
        <v>29</v>
      </c>
      <c r="M79" s="4" t="s">
        <v>29</v>
      </c>
      <c r="N79" s="4" t="s">
        <v>29</v>
      </c>
      <c r="O79" s="4" t="s">
        <v>29</v>
      </c>
      <c r="P79" s="4" t="s">
        <v>29</v>
      </c>
      <c r="Q79" s="4" t="s">
        <v>29</v>
      </c>
      <c r="R79" s="4" t="s">
        <v>29</v>
      </c>
      <c r="S79" s="4" t="s">
        <v>29</v>
      </c>
    </row>
    <row r="80" spans="1:19" s="4" customFormat="1" x14ac:dyDescent="0.3">
      <c r="A80" s="4">
        <v>47</v>
      </c>
      <c r="B80" s="4" t="s">
        <v>781</v>
      </c>
      <c r="D80" s="4" t="s">
        <v>121</v>
      </c>
      <c r="E80" s="4">
        <v>214</v>
      </c>
      <c r="F80" s="4">
        <f t="shared" si="4"/>
        <v>13</v>
      </c>
      <c r="G80" s="4" t="s">
        <v>95</v>
      </c>
      <c r="H80" s="4">
        <v>10827234</v>
      </c>
      <c r="I80" s="4" t="s">
        <v>4</v>
      </c>
      <c r="J80" s="4" t="s">
        <v>882</v>
      </c>
      <c r="K80" s="4" t="s">
        <v>29</v>
      </c>
      <c r="L80" s="4" t="s">
        <v>29</v>
      </c>
      <c r="M80" s="4" t="s">
        <v>29</v>
      </c>
      <c r="N80" s="4" t="s">
        <v>29</v>
      </c>
      <c r="O80" s="4" t="s">
        <v>29</v>
      </c>
      <c r="P80" s="4" t="s">
        <v>29</v>
      </c>
      <c r="Q80" s="4" t="s">
        <v>29</v>
      </c>
      <c r="R80" s="4" t="s">
        <v>29</v>
      </c>
      <c r="S80" s="4" t="s">
        <v>29</v>
      </c>
    </row>
    <row r="81" spans="1:19" s="4" customFormat="1" x14ac:dyDescent="0.3">
      <c r="A81" s="4">
        <v>172</v>
      </c>
      <c r="B81" s="4" t="s">
        <v>792</v>
      </c>
      <c r="D81" s="4" t="s">
        <v>121</v>
      </c>
      <c r="E81" s="4">
        <v>204</v>
      </c>
      <c r="F81" s="4">
        <f t="shared" si="4"/>
        <v>3</v>
      </c>
      <c r="G81" s="4" t="s">
        <v>95</v>
      </c>
      <c r="H81" s="4">
        <v>10827302</v>
      </c>
      <c r="I81" s="4" t="s">
        <v>4</v>
      </c>
      <c r="J81" s="4" t="s">
        <v>883</v>
      </c>
      <c r="K81" s="4" t="s">
        <v>29</v>
      </c>
      <c r="L81" s="4" t="s">
        <v>29</v>
      </c>
      <c r="M81" s="4" t="s">
        <v>29</v>
      </c>
      <c r="N81" s="4" t="s">
        <v>29</v>
      </c>
      <c r="O81" s="4" t="s">
        <v>29</v>
      </c>
      <c r="P81" s="4" t="s">
        <v>29</v>
      </c>
      <c r="Q81" s="4" t="s">
        <v>29</v>
      </c>
      <c r="R81" s="4" t="s">
        <v>29</v>
      </c>
      <c r="S81" s="4" t="s">
        <v>29</v>
      </c>
    </row>
    <row r="82" spans="1:19" s="4" customFormat="1" x14ac:dyDescent="0.3">
      <c r="A82" s="4">
        <v>168</v>
      </c>
      <c r="B82" s="4" t="s">
        <v>792</v>
      </c>
      <c r="D82" s="4" t="s">
        <v>121</v>
      </c>
      <c r="E82" s="4">
        <v>205</v>
      </c>
      <c r="F82" s="4">
        <f t="shared" si="4"/>
        <v>4</v>
      </c>
      <c r="G82" s="4" t="s">
        <v>95</v>
      </c>
      <c r="H82" s="4">
        <v>10827371</v>
      </c>
      <c r="I82" s="4" t="s">
        <v>4</v>
      </c>
      <c r="J82" s="4" t="s">
        <v>884</v>
      </c>
      <c r="K82" s="4" t="s">
        <v>29</v>
      </c>
      <c r="L82" s="4" t="s">
        <v>29</v>
      </c>
      <c r="M82" s="4" t="s">
        <v>29</v>
      </c>
      <c r="N82" s="4" t="s">
        <v>29</v>
      </c>
      <c r="O82" s="4" t="s">
        <v>29</v>
      </c>
      <c r="P82" s="4" t="s">
        <v>29</v>
      </c>
      <c r="Q82" s="4" t="s">
        <v>29</v>
      </c>
      <c r="R82" s="4" t="s">
        <v>29</v>
      </c>
      <c r="S82" s="4" t="s">
        <v>29</v>
      </c>
    </row>
    <row r="83" spans="1:19" s="4" customFormat="1" x14ac:dyDescent="0.3">
      <c r="A83" s="4">
        <v>110</v>
      </c>
      <c r="B83" s="4" t="s">
        <v>781</v>
      </c>
      <c r="D83" s="4" t="s">
        <v>121</v>
      </c>
      <c r="E83" s="4">
        <v>202</v>
      </c>
      <c r="F83" s="4">
        <f t="shared" si="4"/>
        <v>1</v>
      </c>
      <c r="G83" s="4" t="s">
        <v>95</v>
      </c>
      <c r="H83" s="4">
        <v>10827432</v>
      </c>
      <c r="I83" s="4" t="s">
        <v>4</v>
      </c>
      <c r="J83" s="4" t="s">
        <v>885</v>
      </c>
      <c r="K83" s="4" t="s">
        <v>29</v>
      </c>
      <c r="L83" s="4" t="s">
        <v>29</v>
      </c>
      <c r="M83" s="4" t="s">
        <v>29</v>
      </c>
      <c r="N83" s="4" t="s">
        <v>29</v>
      </c>
      <c r="O83" s="4" t="s">
        <v>29</v>
      </c>
      <c r="P83" s="4" t="s">
        <v>29</v>
      </c>
      <c r="Q83" s="4" t="s">
        <v>29</v>
      </c>
      <c r="R83" s="4" t="s">
        <v>29</v>
      </c>
      <c r="S83" s="4" t="s">
        <v>29</v>
      </c>
    </row>
    <row r="84" spans="1:19" s="4" customFormat="1" x14ac:dyDescent="0.3">
      <c r="A84" s="4">
        <v>189</v>
      </c>
      <c r="B84" s="4" t="s">
        <v>824</v>
      </c>
      <c r="C84" s="4">
        <f>A84-176</f>
        <v>13</v>
      </c>
      <c r="D84" s="4" t="s">
        <v>121</v>
      </c>
      <c r="E84" s="4">
        <v>201</v>
      </c>
      <c r="F84" s="4">
        <f t="shared" si="4"/>
        <v>0</v>
      </c>
      <c r="G84" s="4" t="s">
        <v>95</v>
      </c>
      <c r="H84" s="4">
        <v>10855675</v>
      </c>
      <c r="I84" s="4" t="s">
        <v>4</v>
      </c>
      <c r="J84" s="4" t="s">
        <v>886</v>
      </c>
      <c r="K84" s="4" t="s">
        <v>29</v>
      </c>
      <c r="L84" s="4" t="s">
        <v>29</v>
      </c>
      <c r="M84" s="4" t="s">
        <v>29</v>
      </c>
      <c r="N84" s="4" t="s">
        <v>29</v>
      </c>
      <c r="O84" s="4" t="s">
        <v>29</v>
      </c>
      <c r="P84" s="4" t="s">
        <v>29</v>
      </c>
      <c r="Q84" s="4" t="s">
        <v>29</v>
      </c>
      <c r="R84" s="4" t="s">
        <v>29</v>
      </c>
      <c r="S84" s="4" t="s">
        <v>29</v>
      </c>
    </row>
    <row r="85" spans="1:19" s="4" customFormat="1" x14ac:dyDescent="0.3">
      <c r="A85" s="4">
        <v>63</v>
      </c>
      <c r="B85" s="4" t="s">
        <v>781</v>
      </c>
      <c r="D85" s="4" t="s">
        <v>121</v>
      </c>
      <c r="E85" s="4">
        <v>215</v>
      </c>
      <c r="F85" s="4">
        <f>E85-201</f>
        <v>14</v>
      </c>
      <c r="G85" s="4" t="s">
        <v>794</v>
      </c>
      <c r="H85" s="4">
        <v>10838215</v>
      </c>
      <c r="I85" s="4" t="s">
        <v>4</v>
      </c>
      <c r="J85" s="4" t="s">
        <v>887</v>
      </c>
      <c r="K85" s="4" t="s">
        <v>29</v>
      </c>
      <c r="L85" s="4" t="s">
        <v>29</v>
      </c>
      <c r="M85" s="4" t="s">
        <v>29</v>
      </c>
      <c r="N85" s="4" t="s">
        <v>29</v>
      </c>
      <c r="O85" s="4" t="s">
        <v>29</v>
      </c>
      <c r="P85" s="4" t="s">
        <v>29</v>
      </c>
      <c r="Q85" s="4" t="s">
        <v>29</v>
      </c>
      <c r="R85" s="4" t="s">
        <v>29</v>
      </c>
      <c r="S85" s="4" t="s">
        <v>29</v>
      </c>
    </row>
    <row r="86" spans="1:19" s="4" customFormat="1" x14ac:dyDescent="0.3">
      <c r="A86" s="4">
        <v>198</v>
      </c>
      <c r="B86" s="4" t="s">
        <v>824</v>
      </c>
      <c r="C86" s="4">
        <f>A86-176</f>
        <v>22</v>
      </c>
      <c r="D86" s="4" t="s">
        <v>121</v>
      </c>
      <c r="E86" s="4">
        <v>201</v>
      </c>
      <c r="F86" s="4">
        <f>E86-201</f>
        <v>0</v>
      </c>
      <c r="G86" s="4" t="s">
        <v>95</v>
      </c>
      <c r="H86" s="4">
        <v>10855763</v>
      </c>
      <c r="I86" s="4" t="s">
        <v>4</v>
      </c>
      <c r="J86" s="4" t="s">
        <v>888</v>
      </c>
      <c r="K86" s="4" t="s">
        <v>29</v>
      </c>
      <c r="L86" s="4" t="s">
        <v>29</v>
      </c>
      <c r="M86" s="4" t="s">
        <v>29</v>
      </c>
      <c r="N86" s="4" t="s">
        <v>29</v>
      </c>
      <c r="O86" s="4" t="s">
        <v>29</v>
      </c>
      <c r="P86" s="4" t="s">
        <v>29</v>
      </c>
      <c r="Q86" s="4" t="s">
        <v>29</v>
      </c>
      <c r="R86" s="4" t="s">
        <v>29</v>
      </c>
      <c r="S86" s="4" t="s">
        <v>29</v>
      </c>
    </row>
    <row r="87" spans="1:19" s="4" customFormat="1" x14ac:dyDescent="0.3">
      <c r="A87" s="4">
        <v>50</v>
      </c>
      <c r="B87" s="4" t="s">
        <v>781</v>
      </c>
      <c r="D87" s="4" t="s">
        <v>121</v>
      </c>
      <c r="E87" s="4">
        <v>206</v>
      </c>
      <c r="F87" s="4">
        <f>E87-201</f>
        <v>5</v>
      </c>
      <c r="G87" s="4" t="s">
        <v>95</v>
      </c>
      <c r="H87" s="4">
        <v>10838273</v>
      </c>
      <c r="I87" s="4" t="s">
        <v>4</v>
      </c>
      <c r="J87" s="4" t="s">
        <v>889</v>
      </c>
      <c r="K87" s="4" t="s">
        <v>29</v>
      </c>
      <c r="L87" s="4" t="s">
        <v>29</v>
      </c>
      <c r="M87" s="4" t="s">
        <v>29</v>
      </c>
      <c r="N87" s="4" t="s">
        <v>29</v>
      </c>
      <c r="O87" s="4" t="s">
        <v>29</v>
      </c>
      <c r="P87" s="4" t="s">
        <v>29</v>
      </c>
      <c r="Q87" s="4" t="s">
        <v>29</v>
      </c>
      <c r="R87" s="4" t="s">
        <v>29</v>
      </c>
      <c r="S87" s="4" t="s">
        <v>29</v>
      </c>
    </row>
    <row r="88" spans="1:19" s="4" customFormat="1" x14ac:dyDescent="0.3">
      <c r="A88" s="4">
        <v>188</v>
      </c>
      <c r="B88" s="4" t="s">
        <v>824</v>
      </c>
      <c r="C88" s="4">
        <f>A88-176</f>
        <v>12</v>
      </c>
      <c r="D88" s="4" t="s">
        <v>121</v>
      </c>
      <c r="E88" s="4">
        <v>201</v>
      </c>
      <c r="F88" s="4">
        <f>E88-201</f>
        <v>0</v>
      </c>
      <c r="G88" s="4" t="s">
        <v>95</v>
      </c>
      <c r="H88" s="4">
        <v>10855550</v>
      </c>
      <c r="I88" s="4" t="s">
        <v>4</v>
      </c>
      <c r="J88" s="4" t="s">
        <v>890</v>
      </c>
      <c r="K88" s="4" t="s">
        <v>29</v>
      </c>
      <c r="L88" s="4" t="s">
        <v>29</v>
      </c>
      <c r="M88" s="4" t="s">
        <v>29</v>
      </c>
      <c r="N88" s="4" t="s">
        <v>29</v>
      </c>
      <c r="O88" s="4" t="s">
        <v>29</v>
      </c>
      <c r="P88" s="4" t="s">
        <v>29</v>
      </c>
      <c r="Q88" s="4" t="s">
        <v>29</v>
      </c>
      <c r="R88" s="4" t="s">
        <v>29</v>
      </c>
      <c r="S88" s="4" t="s">
        <v>29</v>
      </c>
    </row>
    <row r="89" spans="1:19" s="4" customFormat="1" x14ac:dyDescent="0.3">
      <c r="A89" s="4">
        <v>136</v>
      </c>
      <c r="B89" s="4" t="s">
        <v>781</v>
      </c>
      <c r="D89" s="4" t="s">
        <v>121</v>
      </c>
      <c r="E89" s="4">
        <v>230</v>
      </c>
      <c r="F89" s="4">
        <f>E89-201</f>
        <v>29</v>
      </c>
      <c r="G89" s="4" t="s">
        <v>794</v>
      </c>
      <c r="H89" s="7">
        <v>10838336</v>
      </c>
      <c r="I89" s="7" t="s">
        <v>5</v>
      </c>
      <c r="J89" s="7" t="s">
        <v>891</v>
      </c>
      <c r="K89" s="4">
        <v>10848659</v>
      </c>
      <c r="L89" s="4" t="s">
        <v>4</v>
      </c>
      <c r="M89" s="4" t="s">
        <v>892</v>
      </c>
      <c r="N89" s="4" t="s">
        <v>29</v>
      </c>
      <c r="O89" s="4" t="s">
        <v>29</v>
      </c>
      <c r="P89" s="4" t="s">
        <v>29</v>
      </c>
      <c r="Q89" s="4" t="s">
        <v>29</v>
      </c>
      <c r="R89" s="4" t="s">
        <v>29</v>
      </c>
      <c r="S89" s="4" t="s">
        <v>29</v>
      </c>
    </row>
    <row r="90" spans="1:19" s="4" customFormat="1" x14ac:dyDescent="0.3">
      <c r="A90" s="4">
        <v>27</v>
      </c>
      <c r="B90" s="4" t="s">
        <v>781</v>
      </c>
      <c r="D90" s="4" t="s">
        <v>121</v>
      </c>
      <c r="E90" s="4">
        <v>203</v>
      </c>
      <c r="F90" s="4">
        <f t="shared" ref="F90:F106" si="5">E90-201</f>
        <v>2</v>
      </c>
      <c r="G90" s="4" t="s">
        <v>95</v>
      </c>
      <c r="H90" s="4">
        <v>10838386</v>
      </c>
      <c r="I90" s="4" t="s">
        <v>4</v>
      </c>
      <c r="J90" s="4" t="s">
        <v>893</v>
      </c>
      <c r="K90" s="4" t="s">
        <v>29</v>
      </c>
      <c r="L90" s="4" t="s">
        <v>29</v>
      </c>
      <c r="M90" s="4" t="s">
        <v>29</v>
      </c>
      <c r="N90" s="4" t="s">
        <v>29</v>
      </c>
      <c r="O90" s="4" t="s">
        <v>29</v>
      </c>
      <c r="P90" s="4" t="s">
        <v>29</v>
      </c>
      <c r="Q90" s="4" t="s">
        <v>29</v>
      </c>
      <c r="R90" s="4" t="s">
        <v>29</v>
      </c>
      <c r="S90" s="4" t="s">
        <v>29</v>
      </c>
    </row>
    <row r="91" spans="1:19" s="4" customFormat="1" x14ac:dyDescent="0.3">
      <c r="A91" s="4">
        <v>78</v>
      </c>
      <c r="B91" s="4" t="s">
        <v>781</v>
      </c>
      <c r="D91" s="4" t="s">
        <v>121</v>
      </c>
      <c r="E91" s="4">
        <v>214</v>
      </c>
      <c r="F91" s="4">
        <f t="shared" si="5"/>
        <v>13</v>
      </c>
      <c r="G91" s="4" t="s">
        <v>794</v>
      </c>
      <c r="H91" s="4">
        <v>10838441</v>
      </c>
      <c r="I91" s="4" t="s">
        <v>4</v>
      </c>
      <c r="J91" s="4" t="s">
        <v>894</v>
      </c>
      <c r="K91" s="4" t="s">
        <v>29</v>
      </c>
      <c r="L91" s="4" t="s">
        <v>29</v>
      </c>
      <c r="M91" s="4" t="s">
        <v>29</v>
      </c>
      <c r="N91" s="4" t="s">
        <v>29</v>
      </c>
      <c r="O91" s="4" t="s">
        <v>29</v>
      </c>
      <c r="P91" s="4" t="s">
        <v>29</v>
      </c>
      <c r="Q91" s="4" t="s">
        <v>29</v>
      </c>
      <c r="R91" s="4" t="s">
        <v>29</v>
      </c>
      <c r="S91" s="4" t="s">
        <v>29</v>
      </c>
    </row>
    <row r="92" spans="1:19" s="4" customFormat="1" x14ac:dyDescent="0.3">
      <c r="A92" s="4">
        <v>55</v>
      </c>
      <c r="B92" s="4" t="s">
        <v>781</v>
      </c>
      <c r="D92" s="4" t="s">
        <v>121</v>
      </c>
      <c r="E92" s="4">
        <v>202</v>
      </c>
      <c r="F92" s="4">
        <f t="shared" si="5"/>
        <v>1</v>
      </c>
      <c r="G92" s="4" t="s">
        <v>95</v>
      </c>
      <c r="H92" s="4">
        <v>10838492</v>
      </c>
      <c r="I92" s="4" t="s">
        <v>4</v>
      </c>
      <c r="J92" s="4" t="s">
        <v>895</v>
      </c>
      <c r="K92" s="4" t="s">
        <v>29</v>
      </c>
      <c r="L92" s="4" t="s">
        <v>29</v>
      </c>
      <c r="M92" s="4" t="s">
        <v>29</v>
      </c>
      <c r="N92" s="4" t="s">
        <v>29</v>
      </c>
      <c r="O92" s="4" t="s">
        <v>29</v>
      </c>
      <c r="P92" s="4" t="s">
        <v>29</v>
      </c>
      <c r="Q92" s="4" t="s">
        <v>29</v>
      </c>
      <c r="R92" s="4" t="s">
        <v>29</v>
      </c>
      <c r="S92" s="4" t="s">
        <v>29</v>
      </c>
    </row>
    <row r="93" spans="1:19" s="4" customFormat="1" x14ac:dyDescent="0.3">
      <c r="A93" s="4">
        <v>73</v>
      </c>
      <c r="B93" s="4" t="s">
        <v>781</v>
      </c>
      <c r="D93" s="4" t="s">
        <v>121</v>
      </c>
      <c r="E93" s="4">
        <v>203</v>
      </c>
      <c r="F93" s="4">
        <f t="shared" si="5"/>
        <v>2</v>
      </c>
      <c r="G93" s="4" t="s">
        <v>95</v>
      </c>
      <c r="H93" s="4">
        <v>10838552</v>
      </c>
      <c r="I93" s="4" t="s">
        <v>4</v>
      </c>
      <c r="J93" s="4" t="s">
        <v>896</v>
      </c>
      <c r="K93" s="4" t="s">
        <v>29</v>
      </c>
      <c r="L93" s="4" t="s">
        <v>29</v>
      </c>
      <c r="M93" s="4" t="s">
        <v>29</v>
      </c>
      <c r="N93" s="4" t="s">
        <v>29</v>
      </c>
      <c r="O93" s="4" t="s">
        <v>29</v>
      </c>
      <c r="P93" s="4" t="s">
        <v>29</v>
      </c>
      <c r="Q93" s="4" t="s">
        <v>29</v>
      </c>
      <c r="R93" s="4" t="s">
        <v>29</v>
      </c>
      <c r="S93" s="4" t="s">
        <v>29</v>
      </c>
    </row>
    <row r="94" spans="1:19" s="4" customFormat="1" x14ac:dyDescent="0.3">
      <c r="A94" s="4">
        <v>207</v>
      </c>
      <c r="B94" s="4" t="s">
        <v>824</v>
      </c>
      <c r="C94" s="4">
        <f>A94-176</f>
        <v>31</v>
      </c>
      <c r="D94" s="4" t="s">
        <v>121</v>
      </c>
      <c r="E94" s="4">
        <v>211</v>
      </c>
      <c r="F94" s="4">
        <f t="shared" si="5"/>
        <v>10</v>
      </c>
      <c r="G94" s="4" t="s">
        <v>95</v>
      </c>
      <c r="H94" s="4">
        <v>10855619</v>
      </c>
      <c r="I94" s="4" t="s">
        <v>4</v>
      </c>
      <c r="J94" s="4" t="s">
        <v>897</v>
      </c>
      <c r="K94" s="4" t="s">
        <v>29</v>
      </c>
      <c r="L94" s="4" t="s">
        <v>29</v>
      </c>
      <c r="M94" s="4" t="s">
        <v>29</v>
      </c>
      <c r="N94" s="4" t="s">
        <v>29</v>
      </c>
      <c r="O94" s="4" t="s">
        <v>29</v>
      </c>
      <c r="P94" s="4" t="s">
        <v>29</v>
      </c>
      <c r="Q94" s="4" t="s">
        <v>29</v>
      </c>
      <c r="R94" s="4" t="s">
        <v>29</v>
      </c>
      <c r="S94" s="4" t="s">
        <v>29</v>
      </c>
    </row>
    <row r="95" spans="1:19" s="4" customFormat="1" x14ac:dyDescent="0.3">
      <c r="A95" s="4">
        <v>107</v>
      </c>
      <c r="B95" s="4" t="s">
        <v>781</v>
      </c>
      <c r="D95" s="4" t="s">
        <v>121</v>
      </c>
      <c r="E95" s="4">
        <v>202</v>
      </c>
      <c r="F95" s="4">
        <f t="shared" si="5"/>
        <v>1</v>
      </c>
      <c r="G95" s="4" t="s">
        <v>95</v>
      </c>
      <c r="H95" s="4">
        <v>10838607</v>
      </c>
      <c r="I95" s="4" t="s">
        <v>4</v>
      </c>
      <c r="J95" s="4" t="s">
        <v>898</v>
      </c>
      <c r="K95" s="4" t="s">
        <v>29</v>
      </c>
      <c r="L95" s="4" t="s">
        <v>29</v>
      </c>
      <c r="M95" s="4" t="s">
        <v>29</v>
      </c>
      <c r="N95" s="4" t="s">
        <v>29</v>
      </c>
      <c r="O95" s="4" t="s">
        <v>29</v>
      </c>
      <c r="P95" s="4" t="s">
        <v>29</v>
      </c>
      <c r="Q95" s="4" t="s">
        <v>29</v>
      </c>
      <c r="R95" s="4" t="s">
        <v>29</v>
      </c>
      <c r="S95" s="4" t="s">
        <v>29</v>
      </c>
    </row>
    <row r="96" spans="1:19" s="4" customFormat="1" x14ac:dyDescent="0.3">
      <c r="A96" s="4">
        <v>97</v>
      </c>
      <c r="B96" s="4" t="s">
        <v>781</v>
      </c>
      <c r="D96" s="4" t="s">
        <v>121</v>
      </c>
      <c r="E96" s="4">
        <v>201</v>
      </c>
      <c r="F96" s="4">
        <f t="shared" si="5"/>
        <v>0</v>
      </c>
      <c r="G96" s="4" t="s">
        <v>95</v>
      </c>
      <c r="H96" s="4">
        <v>10838663</v>
      </c>
      <c r="I96" s="4" t="s">
        <v>4</v>
      </c>
      <c r="J96" s="4" t="s">
        <v>899</v>
      </c>
      <c r="K96" s="4" t="s">
        <v>29</v>
      </c>
      <c r="L96" s="4" t="s">
        <v>29</v>
      </c>
      <c r="M96" s="4" t="s">
        <v>29</v>
      </c>
      <c r="N96" s="4" t="s">
        <v>29</v>
      </c>
      <c r="O96" s="4" t="s">
        <v>29</v>
      </c>
      <c r="P96" s="4" t="s">
        <v>29</v>
      </c>
      <c r="Q96" s="4" t="s">
        <v>29</v>
      </c>
      <c r="R96" s="4" t="s">
        <v>29</v>
      </c>
      <c r="S96" s="4" t="s">
        <v>29</v>
      </c>
    </row>
    <row r="97" spans="1:19" s="4" customFormat="1" x14ac:dyDescent="0.3">
      <c r="A97" s="4">
        <v>67</v>
      </c>
      <c r="B97" s="4" t="s">
        <v>781</v>
      </c>
      <c r="D97" s="4" t="s">
        <v>121</v>
      </c>
      <c r="E97" s="4">
        <v>213</v>
      </c>
      <c r="F97" s="4">
        <f t="shared" si="5"/>
        <v>12</v>
      </c>
      <c r="G97" s="4" t="s">
        <v>95</v>
      </c>
      <c r="H97" s="4">
        <v>10838721</v>
      </c>
      <c r="I97" s="4" t="s">
        <v>4</v>
      </c>
      <c r="J97" s="4" t="s">
        <v>900</v>
      </c>
      <c r="K97" s="4" t="s">
        <v>29</v>
      </c>
      <c r="L97" s="4" t="s">
        <v>29</v>
      </c>
      <c r="M97" s="4" t="s">
        <v>29</v>
      </c>
      <c r="N97" s="4" t="s">
        <v>29</v>
      </c>
      <c r="O97" s="4" t="s">
        <v>29</v>
      </c>
      <c r="P97" s="4" t="s">
        <v>29</v>
      </c>
      <c r="Q97" s="4" t="s">
        <v>29</v>
      </c>
      <c r="R97" s="4" t="s">
        <v>29</v>
      </c>
      <c r="S97" s="4" t="s">
        <v>29</v>
      </c>
    </row>
    <row r="98" spans="1:19" s="4" customFormat="1" x14ac:dyDescent="0.3">
      <c r="A98" s="4">
        <v>25</v>
      </c>
      <c r="B98" s="4" t="s">
        <v>781</v>
      </c>
      <c r="D98" s="4" t="s">
        <v>121</v>
      </c>
      <c r="E98" s="4">
        <v>212</v>
      </c>
      <c r="F98" s="4">
        <f t="shared" si="5"/>
        <v>11</v>
      </c>
      <c r="G98" s="4" t="s">
        <v>95</v>
      </c>
      <c r="H98" s="4">
        <v>10838779</v>
      </c>
      <c r="I98" s="4" t="s">
        <v>4</v>
      </c>
      <c r="J98" s="4" t="s">
        <v>901</v>
      </c>
      <c r="K98" s="4" t="s">
        <v>29</v>
      </c>
      <c r="L98" s="4" t="s">
        <v>29</v>
      </c>
      <c r="M98" s="4" t="s">
        <v>29</v>
      </c>
      <c r="N98" s="4" t="s">
        <v>29</v>
      </c>
      <c r="O98" s="4" t="s">
        <v>29</v>
      </c>
      <c r="P98" s="4" t="s">
        <v>29</v>
      </c>
      <c r="Q98" s="4" t="s">
        <v>29</v>
      </c>
      <c r="R98" s="4" t="s">
        <v>29</v>
      </c>
      <c r="S98" s="4" t="s">
        <v>29</v>
      </c>
    </row>
    <row r="99" spans="1:19" s="4" customFormat="1" x14ac:dyDescent="0.3">
      <c r="A99" s="4">
        <v>171</v>
      </c>
      <c r="B99" s="4" t="s">
        <v>792</v>
      </c>
      <c r="D99" s="4" t="s">
        <v>121</v>
      </c>
      <c r="E99" s="4">
        <v>202</v>
      </c>
      <c r="F99" s="4">
        <f t="shared" si="5"/>
        <v>1</v>
      </c>
      <c r="G99" s="4" t="s">
        <v>95</v>
      </c>
      <c r="H99" s="4">
        <v>10838829</v>
      </c>
      <c r="I99" s="4" t="s">
        <v>4</v>
      </c>
      <c r="J99" s="4" t="s">
        <v>902</v>
      </c>
      <c r="K99" s="4" t="s">
        <v>29</v>
      </c>
      <c r="L99" s="4" t="s">
        <v>29</v>
      </c>
      <c r="M99" s="4" t="s">
        <v>29</v>
      </c>
      <c r="N99" s="4" t="s">
        <v>29</v>
      </c>
      <c r="O99" s="4" t="s">
        <v>29</v>
      </c>
      <c r="P99" s="4" t="s">
        <v>29</v>
      </c>
      <c r="Q99" s="4" t="s">
        <v>29</v>
      </c>
      <c r="R99" s="4" t="s">
        <v>29</v>
      </c>
      <c r="S99" s="4" t="s">
        <v>29</v>
      </c>
    </row>
    <row r="100" spans="1:19" s="4" customFormat="1" x14ac:dyDescent="0.3">
      <c r="A100" s="4">
        <v>206</v>
      </c>
      <c r="B100" s="4" t="s">
        <v>824</v>
      </c>
      <c r="C100" s="4">
        <f>A100-176</f>
        <v>30</v>
      </c>
      <c r="D100" s="4" t="s">
        <v>121</v>
      </c>
      <c r="E100" s="4">
        <v>201</v>
      </c>
      <c r="F100" s="4">
        <f t="shared" si="5"/>
        <v>0</v>
      </c>
      <c r="G100" s="4" t="s">
        <v>95</v>
      </c>
      <c r="H100" s="4">
        <v>10855694</v>
      </c>
      <c r="I100" s="4" t="s">
        <v>4</v>
      </c>
      <c r="J100" s="4" t="s">
        <v>903</v>
      </c>
      <c r="K100" s="4" t="s">
        <v>29</v>
      </c>
      <c r="L100" s="4" t="s">
        <v>29</v>
      </c>
      <c r="M100" s="4" t="s">
        <v>29</v>
      </c>
      <c r="N100" s="4" t="s">
        <v>29</v>
      </c>
      <c r="O100" s="4" t="s">
        <v>29</v>
      </c>
      <c r="P100" s="4" t="s">
        <v>29</v>
      </c>
      <c r="Q100" s="4" t="s">
        <v>29</v>
      </c>
      <c r="R100" s="4" t="s">
        <v>29</v>
      </c>
      <c r="S100" s="4" t="s">
        <v>29</v>
      </c>
    </row>
    <row r="101" spans="1:19" s="4" customFormat="1" x14ac:dyDescent="0.3">
      <c r="A101" s="4">
        <v>121</v>
      </c>
      <c r="B101" s="4" t="s">
        <v>781</v>
      </c>
      <c r="D101" s="4" t="s">
        <v>121</v>
      </c>
      <c r="E101" s="4">
        <v>201</v>
      </c>
      <c r="F101" s="4">
        <f t="shared" si="5"/>
        <v>0</v>
      </c>
      <c r="G101" s="4" t="s">
        <v>95</v>
      </c>
      <c r="H101" s="4">
        <v>10838878</v>
      </c>
      <c r="I101" s="4" t="s">
        <v>4</v>
      </c>
      <c r="J101" s="4" t="s">
        <v>904</v>
      </c>
      <c r="K101" s="4" t="s">
        <v>29</v>
      </c>
      <c r="L101" s="4" t="s">
        <v>29</v>
      </c>
      <c r="M101" s="4" t="s">
        <v>29</v>
      </c>
      <c r="N101" s="4" t="s">
        <v>29</v>
      </c>
      <c r="O101" s="4" t="s">
        <v>29</v>
      </c>
      <c r="P101" s="4" t="s">
        <v>29</v>
      </c>
      <c r="Q101" s="4" t="s">
        <v>29</v>
      </c>
      <c r="R101" s="4" t="s">
        <v>29</v>
      </c>
      <c r="S101" s="4" t="s">
        <v>29</v>
      </c>
    </row>
    <row r="102" spans="1:19" s="4" customFormat="1" x14ac:dyDescent="0.3">
      <c r="A102" s="4">
        <v>99</v>
      </c>
      <c r="B102" s="4" t="s">
        <v>781</v>
      </c>
      <c r="D102" s="4" t="s">
        <v>121</v>
      </c>
      <c r="E102" s="4">
        <v>202</v>
      </c>
      <c r="F102" s="4">
        <f t="shared" si="5"/>
        <v>1</v>
      </c>
      <c r="G102" s="4" t="s">
        <v>95</v>
      </c>
      <c r="H102" s="4">
        <v>10838926</v>
      </c>
      <c r="I102" s="4" t="s">
        <v>4</v>
      </c>
      <c r="J102" s="4" t="s">
        <v>905</v>
      </c>
      <c r="K102" s="4" t="s">
        <v>29</v>
      </c>
      <c r="L102" s="4" t="s">
        <v>29</v>
      </c>
      <c r="M102" s="4" t="s">
        <v>29</v>
      </c>
      <c r="N102" s="4" t="s">
        <v>29</v>
      </c>
      <c r="O102" s="4" t="s">
        <v>29</v>
      </c>
      <c r="P102" s="4" t="s">
        <v>29</v>
      </c>
      <c r="Q102" s="4" t="s">
        <v>29</v>
      </c>
      <c r="R102" s="4" t="s">
        <v>29</v>
      </c>
      <c r="S102" s="4" t="s">
        <v>29</v>
      </c>
    </row>
    <row r="103" spans="1:19" s="4" customFormat="1" x14ac:dyDescent="0.3">
      <c r="A103" s="4">
        <v>122</v>
      </c>
      <c r="B103" s="4" t="s">
        <v>781</v>
      </c>
      <c r="D103" s="4" t="s">
        <v>121</v>
      </c>
      <c r="E103" s="4">
        <v>217</v>
      </c>
      <c r="F103" s="4">
        <f t="shared" si="5"/>
        <v>16</v>
      </c>
      <c r="G103" s="4" t="s">
        <v>794</v>
      </c>
      <c r="H103" s="4">
        <v>10838975</v>
      </c>
      <c r="I103" s="4" t="s">
        <v>4</v>
      </c>
      <c r="J103" s="4" t="s">
        <v>906</v>
      </c>
      <c r="K103" s="4" t="s">
        <v>29</v>
      </c>
      <c r="L103" s="4" t="s">
        <v>29</v>
      </c>
      <c r="M103" s="4" t="s">
        <v>29</v>
      </c>
      <c r="N103" s="4" t="s">
        <v>29</v>
      </c>
      <c r="O103" s="4" t="s">
        <v>29</v>
      </c>
      <c r="P103" s="4" t="s">
        <v>29</v>
      </c>
      <c r="Q103" s="4" t="s">
        <v>29</v>
      </c>
      <c r="R103" s="4" t="s">
        <v>29</v>
      </c>
      <c r="S103" s="4" t="s">
        <v>29</v>
      </c>
    </row>
    <row r="104" spans="1:19" s="4" customFormat="1" x14ac:dyDescent="0.3">
      <c r="A104" s="4">
        <v>44</v>
      </c>
      <c r="B104" s="4" t="s">
        <v>781</v>
      </c>
      <c r="D104" s="4" t="s">
        <v>121</v>
      </c>
      <c r="E104" s="4">
        <v>209</v>
      </c>
      <c r="F104" s="4">
        <f t="shared" si="5"/>
        <v>8</v>
      </c>
      <c r="G104" s="4" t="s">
        <v>95</v>
      </c>
      <c r="H104" s="4">
        <v>10839021</v>
      </c>
      <c r="I104" s="4" t="s">
        <v>4</v>
      </c>
      <c r="J104" s="4" t="s">
        <v>907</v>
      </c>
      <c r="K104" s="4" t="s">
        <v>29</v>
      </c>
      <c r="L104" s="4" t="s">
        <v>29</v>
      </c>
      <c r="M104" s="4" t="s">
        <v>29</v>
      </c>
      <c r="N104" s="4" t="s">
        <v>29</v>
      </c>
      <c r="O104" s="4" t="s">
        <v>29</v>
      </c>
      <c r="P104" s="4" t="s">
        <v>29</v>
      </c>
      <c r="Q104" s="4" t="s">
        <v>29</v>
      </c>
      <c r="R104" s="4" t="s">
        <v>29</v>
      </c>
      <c r="S104" s="4" t="s">
        <v>29</v>
      </c>
    </row>
    <row r="105" spans="1:19" s="4" customFormat="1" x14ac:dyDescent="0.3">
      <c r="A105" s="4">
        <v>102</v>
      </c>
      <c r="B105" s="4" t="s">
        <v>781</v>
      </c>
      <c r="D105" s="4" t="s">
        <v>121</v>
      </c>
      <c r="E105" s="4">
        <v>201</v>
      </c>
      <c r="F105" s="4">
        <f t="shared" si="5"/>
        <v>0</v>
      </c>
      <c r="G105" s="4" t="s">
        <v>95</v>
      </c>
      <c r="H105" s="4">
        <v>10888637</v>
      </c>
      <c r="I105" s="4" t="s">
        <v>4</v>
      </c>
      <c r="J105" s="4" t="s">
        <v>962</v>
      </c>
      <c r="K105" s="4" t="s">
        <v>29</v>
      </c>
      <c r="L105" s="4" t="s">
        <v>29</v>
      </c>
      <c r="M105" s="4" t="s">
        <v>29</v>
      </c>
      <c r="N105" s="4" t="s">
        <v>29</v>
      </c>
      <c r="O105" s="4" t="s">
        <v>29</v>
      </c>
      <c r="P105" s="4" t="s">
        <v>29</v>
      </c>
      <c r="Q105" s="4" t="s">
        <v>29</v>
      </c>
      <c r="R105" s="4" t="s">
        <v>29</v>
      </c>
      <c r="S105" s="4" t="s">
        <v>29</v>
      </c>
    </row>
    <row r="106" spans="1:19" s="4" customFormat="1" x14ac:dyDescent="0.3">
      <c r="A106" s="4">
        <v>30</v>
      </c>
      <c r="B106" s="4" t="s">
        <v>781</v>
      </c>
      <c r="D106" s="4" t="s">
        <v>121</v>
      </c>
      <c r="E106" s="4">
        <v>204</v>
      </c>
      <c r="F106" s="4">
        <f t="shared" si="5"/>
        <v>3</v>
      </c>
      <c r="G106" s="4" t="s">
        <v>95</v>
      </c>
      <c r="H106" s="4">
        <v>10839064</v>
      </c>
      <c r="I106" s="4" t="s">
        <v>4</v>
      </c>
      <c r="J106" s="4" t="s">
        <v>908</v>
      </c>
      <c r="K106" s="4" t="s">
        <v>29</v>
      </c>
      <c r="L106" s="4" t="s">
        <v>29</v>
      </c>
      <c r="M106" s="4" t="s">
        <v>29</v>
      </c>
      <c r="N106" s="4" t="s">
        <v>29</v>
      </c>
      <c r="O106" s="4" t="s">
        <v>29</v>
      </c>
      <c r="P106" s="4" t="s">
        <v>29</v>
      </c>
      <c r="Q106" s="4" t="s">
        <v>29</v>
      </c>
      <c r="R106" s="4" t="s">
        <v>29</v>
      </c>
      <c r="S106" s="4" t="s">
        <v>29</v>
      </c>
    </row>
    <row r="107" spans="1:19" s="7" customFormat="1" x14ac:dyDescent="0.3">
      <c r="A107" s="7" t="s">
        <v>909</v>
      </c>
      <c r="B107" s="7" t="s">
        <v>792</v>
      </c>
      <c r="C107" s="7" t="s">
        <v>909</v>
      </c>
      <c r="D107" s="7" t="s">
        <v>121</v>
      </c>
      <c r="H107" s="7">
        <v>10841373</v>
      </c>
      <c r="I107" s="7" t="s">
        <v>5</v>
      </c>
      <c r="J107" s="7" t="s">
        <v>910</v>
      </c>
      <c r="K107" s="7">
        <v>10851710</v>
      </c>
      <c r="L107" s="7" t="s">
        <v>5</v>
      </c>
      <c r="M107" s="7" t="s">
        <v>911</v>
      </c>
      <c r="N107" s="7">
        <v>10859848</v>
      </c>
      <c r="O107" s="7" t="s">
        <v>5</v>
      </c>
      <c r="P107" s="7" t="s">
        <v>955</v>
      </c>
      <c r="Q107" s="7" t="s">
        <v>29</v>
      </c>
      <c r="R107" s="7" t="s">
        <v>29</v>
      </c>
      <c r="S107" s="7" t="s">
        <v>29</v>
      </c>
    </row>
    <row r="108" spans="1:19" s="4" customFormat="1" x14ac:dyDescent="0.3">
      <c r="A108" s="4">
        <v>1</v>
      </c>
      <c r="B108" s="4" t="s">
        <v>781</v>
      </c>
      <c r="D108" s="4" t="s">
        <v>121</v>
      </c>
      <c r="E108" s="4">
        <v>207</v>
      </c>
      <c r="F108" s="4">
        <f t="shared" ref="F108:F130" si="6">E108-201</f>
        <v>6</v>
      </c>
      <c r="G108" s="4" t="s">
        <v>95</v>
      </c>
      <c r="H108" s="4">
        <v>10847103</v>
      </c>
      <c r="I108" s="4" t="s">
        <v>4</v>
      </c>
      <c r="J108" s="4" t="s">
        <v>912</v>
      </c>
      <c r="K108" s="4" t="s">
        <v>29</v>
      </c>
      <c r="L108" s="4" t="s">
        <v>29</v>
      </c>
      <c r="M108" s="4" t="s">
        <v>29</v>
      </c>
      <c r="N108" s="4" t="s">
        <v>29</v>
      </c>
      <c r="O108" s="4" t="s">
        <v>29</v>
      </c>
      <c r="P108" s="4" t="s">
        <v>29</v>
      </c>
      <c r="Q108" s="4" t="s">
        <v>29</v>
      </c>
      <c r="R108" s="4" t="s">
        <v>29</v>
      </c>
      <c r="S108" s="4" t="s">
        <v>29</v>
      </c>
    </row>
    <row r="109" spans="1:19" s="4" customFormat="1" x14ac:dyDescent="0.3">
      <c r="A109" s="4">
        <v>10</v>
      </c>
      <c r="B109" s="4" t="s">
        <v>781</v>
      </c>
      <c r="D109" s="4" t="s">
        <v>121</v>
      </c>
      <c r="E109" s="4">
        <v>209</v>
      </c>
      <c r="F109" s="4">
        <f t="shared" si="6"/>
        <v>8</v>
      </c>
      <c r="G109" s="4" t="s">
        <v>799</v>
      </c>
      <c r="H109" s="4">
        <v>10847140</v>
      </c>
      <c r="I109" s="4" t="s">
        <v>4</v>
      </c>
      <c r="J109" s="4" t="s">
        <v>913</v>
      </c>
      <c r="K109" s="4" t="s">
        <v>29</v>
      </c>
      <c r="L109" s="4" t="s">
        <v>29</v>
      </c>
      <c r="M109" s="4" t="s">
        <v>29</v>
      </c>
      <c r="N109" s="4" t="s">
        <v>29</v>
      </c>
      <c r="O109" s="4" t="s">
        <v>29</v>
      </c>
      <c r="P109" s="4" t="s">
        <v>29</v>
      </c>
      <c r="Q109" s="4" t="s">
        <v>29</v>
      </c>
      <c r="R109" s="4" t="s">
        <v>29</v>
      </c>
      <c r="S109" s="4" t="s">
        <v>29</v>
      </c>
    </row>
    <row r="110" spans="1:19" s="4" customFormat="1" x14ac:dyDescent="0.3">
      <c r="A110" s="4">
        <v>15</v>
      </c>
      <c r="B110" s="4" t="s">
        <v>781</v>
      </c>
      <c r="D110" s="4" t="s">
        <v>121</v>
      </c>
      <c r="E110" s="4">
        <v>213</v>
      </c>
      <c r="F110" s="4">
        <f t="shared" si="6"/>
        <v>12</v>
      </c>
      <c r="G110" s="4" t="s">
        <v>799</v>
      </c>
      <c r="H110" s="4">
        <v>10847175</v>
      </c>
      <c r="I110" s="4" t="s">
        <v>4</v>
      </c>
      <c r="J110" s="4" t="s">
        <v>914</v>
      </c>
      <c r="K110" s="4" t="s">
        <v>29</v>
      </c>
      <c r="L110" s="4" t="s">
        <v>29</v>
      </c>
      <c r="M110" s="4" t="s">
        <v>29</v>
      </c>
      <c r="N110" s="4" t="s">
        <v>29</v>
      </c>
      <c r="O110" s="4" t="s">
        <v>29</v>
      </c>
      <c r="P110" s="4" t="s">
        <v>29</v>
      </c>
      <c r="Q110" s="4" t="s">
        <v>29</v>
      </c>
      <c r="R110" s="4" t="s">
        <v>29</v>
      </c>
      <c r="S110" s="4" t="s">
        <v>29</v>
      </c>
    </row>
    <row r="111" spans="1:19" s="4" customFormat="1" x14ac:dyDescent="0.3">
      <c r="A111" s="4">
        <v>18</v>
      </c>
      <c r="B111" s="4" t="s">
        <v>781</v>
      </c>
      <c r="D111" s="4" t="s">
        <v>121</v>
      </c>
      <c r="E111" s="4">
        <v>201</v>
      </c>
      <c r="F111" s="4">
        <f t="shared" si="6"/>
        <v>0</v>
      </c>
      <c r="G111" s="4" t="s">
        <v>95</v>
      </c>
      <c r="H111" s="4">
        <v>10847213</v>
      </c>
      <c r="I111" s="4" t="s">
        <v>4</v>
      </c>
      <c r="J111" s="4" t="s">
        <v>915</v>
      </c>
      <c r="K111" s="4" t="s">
        <v>29</v>
      </c>
      <c r="L111" s="4" t="s">
        <v>29</v>
      </c>
      <c r="M111" s="4" t="s">
        <v>29</v>
      </c>
      <c r="N111" s="4" t="s">
        <v>29</v>
      </c>
      <c r="O111" s="4" t="s">
        <v>29</v>
      </c>
      <c r="P111" s="4" t="s">
        <v>29</v>
      </c>
      <c r="Q111" s="4" t="s">
        <v>29</v>
      </c>
      <c r="R111" s="4" t="s">
        <v>29</v>
      </c>
      <c r="S111" s="4" t="s">
        <v>29</v>
      </c>
    </row>
    <row r="112" spans="1:19" s="4" customFormat="1" x14ac:dyDescent="0.3">
      <c r="A112" s="4">
        <v>28</v>
      </c>
      <c r="B112" s="4" t="s">
        <v>781</v>
      </c>
      <c r="D112" s="4" t="s">
        <v>121</v>
      </c>
      <c r="E112" s="4">
        <v>211</v>
      </c>
      <c r="F112" s="4">
        <f t="shared" si="6"/>
        <v>10</v>
      </c>
      <c r="G112" s="4" t="s">
        <v>794</v>
      </c>
      <c r="H112" s="4">
        <v>10847254</v>
      </c>
      <c r="I112" s="4" t="s">
        <v>4</v>
      </c>
      <c r="J112" s="4" t="s">
        <v>916</v>
      </c>
      <c r="K112" s="4" t="s">
        <v>29</v>
      </c>
      <c r="L112" s="4" t="s">
        <v>29</v>
      </c>
      <c r="M112" s="4" t="s">
        <v>29</v>
      </c>
      <c r="N112" s="4" t="s">
        <v>29</v>
      </c>
      <c r="O112" s="4" t="s">
        <v>29</v>
      </c>
      <c r="P112" s="4" t="s">
        <v>29</v>
      </c>
      <c r="Q112" s="4" t="s">
        <v>29</v>
      </c>
      <c r="R112" s="4" t="s">
        <v>29</v>
      </c>
      <c r="S112" s="4" t="s">
        <v>29</v>
      </c>
    </row>
    <row r="113" spans="1:19" s="4" customFormat="1" x14ac:dyDescent="0.3">
      <c r="A113" s="4">
        <v>31</v>
      </c>
      <c r="B113" s="4" t="s">
        <v>781</v>
      </c>
      <c r="D113" s="4" t="s">
        <v>121</v>
      </c>
      <c r="E113" s="4">
        <v>201</v>
      </c>
      <c r="F113" s="4">
        <f t="shared" si="6"/>
        <v>0</v>
      </c>
      <c r="G113" s="4" t="s">
        <v>95</v>
      </c>
      <c r="H113" s="4">
        <v>10847296</v>
      </c>
      <c r="I113" s="4" t="s">
        <v>4</v>
      </c>
      <c r="J113" s="4" t="s">
        <v>917</v>
      </c>
      <c r="K113" s="4" t="s">
        <v>29</v>
      </c>
      <c r="L113" s="4" t="s">
        <v>29</v>
      </c>
      <c r="M113" s="4" t="s">
        <v>29</v>
      </c>
      <c r="N113" s="4" t="s">
        <v>29</v>
      </c>
      <c r="O113" s="4" t="s">
        <v>29</v>
      </c>
      <c r="P113" s="4" t="s">
        <v>29</v>
      </c>
      <c r="Q113" s="4" t="s">
        <v>29</v>
      </c>
      <c r="R113" s="4" t="s">
        <v>29</v>
      </c>
      <c r="S113" s="4" t="s">
        <v>29</v>
      </c>
    </row>
    <row r="114" spans="1:19" s="4" customFormat="1" x14ac:dyDescent="0.3">
      <c r="A114" s="4">
        <v>34</v>
      </c>
      <c r="B114" s="4" t="s">
        <v>781</v>
      </c>
      <c r="D114" s="4" t="s">
        <v>121</v>
      </c>
      <c r="E114" s="4">
        <v>210</v>
      </c>
      <c r="F114" s="4">
        <f t="shared" si="6"/>
        <v>9</v>
      </c>
      <c r="G114" s="4" t="s">
        <v>794</v>
      </c>
      <c r="H114" s="4">
        <v>10847332</v>
      </c>
      <c r="I114" s="4" t="s">
        <v>4</v>
      </c>
      <c r="J114" s="4" t="s">
        <v>918</v>
      </c>
      <c r="K114" s="4" t="s">
        <v>29</v>
      </c>
      <c r="L114" s="4" t="s">
        <v>29</v>
      </c>
      <c r="M114" s="4" t="s">
        <v>29</v>
      </c>
      <c r="N114" s="4" t="s">
        <v>29</v>
      </c>
      <c r="O114" s="4" t="s">
        <v>29</v>
      </c>
      <c r="P114" s="4" t="s">
        <v>29</v>
      </c>
      <c r="Q114" s="4" t="s">
        <v>29</v>
      </c>
      <c r="R114" s="4" t="s">
        <v>29</v>
      </c>
      <c r="S114" s="4" t="s">
        <v>29</v>
      </c>
    </row>
    <row r="115" spans="1:19" s="4" customFormat="1" x14ac:dyDescent="0.3">
      <c r="A115" s="4">
        <v>36</v>
      </c>
      <c r="B115" s="4" t="s">
        <v>781</v>
      </c>
      <c r="D115" s="4" t="s">
        <v>121</v>
      </c>
      <c r="E115" s="4">
        <v>209</v>
      </c>
      <c r="F115" s="4">
        <f t="shared" si="6"/>
        <v>8</v>
      </c>
      <c r="G115" s="4" t="s">
        <v>794</v>
      </c>
      <c r="H115" s="4">
        <v>10847441</v>
      </c>
      <c r="I115" s="4" t="s">
        <v>4</v>
      </c>
      <c r="J115" s="4" t="s">
        <v>919</v>
      </c>
      <c r="K115" s="4" t="s">
        <v>29</v>
      </c>
      <c r="L115" s="4" t="s">
        <v>29</v>
      </c>
      <c r="M115" s="4" t="s">
        <v>29</v>
      </c>
      <c r="N115" s="4" t="s">
        <v>29</v>
      </c>
      <c r="O115" s="4" t="s">
        <v>29</v>
      </c>
      <c r="P115" s="4" t="s">
        <v>29</v>
      </c>
      <c r="Q115" s="4" t="s">
        <v>29</v>
      </c>
      <c r="R115" s="4" t="s">
        <v>29</v>
      </c>
      <c r="S115" s="4" t="s">
        <v>29</v>
      </c>
    </row>
    <row r="116" spans="1:19" s="4" customFormat="1" x14ac:dyDescent="0.3">
      <c r="A116" s="4">
        <v>37</v>
      </c>
      <c r="B116" s="4" t="s">
        <v>781</v>
      </c>
      <c r="D116" s="4" t="s">
        <v>121</v>
      </c>
      <c r="E116" s="4">
        <v>202</v>
      </c>
      <c r="F116" s="4">
        <f t="shared" si="6"/>
        <v>1</v>
      </c>
      <c r="G116" s="4" t="s">
        <v>95</v>
      </c>
      <c r="H116" s="4">
        <v>10847483</v>
      </c>
      <c r="I116" s="4" t="s">
        <v>4</v>
      </c>
      <c r="J116" s="4" t="s">
        <v>920</v>
      </c>
      <c r="K116" s="4" t="s">
        <v>29</v>
      </c>
      <c r="L116" s="4" t="s">
        <v>29</v>
      </c>
      <c r="M116" s="4" t="s">
        <v>29</v>
      </c>
      <c r="N116" s="4" t="s">
        <v>29</v>
      </c>
      <c r="O116" s="4" t="s">
        <v>29</v>
      </c>
      <c r="P116" s="4" t="s">
        <v>29</v>
      </c>
      <c r="Q116" s="4" t="s">
        <v>29</v>
      </c>
      <c r="R116" s="4" t="s">
        <v>29</v>
      </c>
      <c r="S116" s="4" t="s">
        <v>29</v>
      </c>
    </row>
    <row r="117" spans="1:19" s="4" customFormat="1" x14ac:dyDescent="0.3">
      <c r="A117" s="4">
        <v>41</v>
      </c>
      <c r="B117" s="4" t="s">
        <v>781</v>
      </c>
      <c r="D117" s="4" t="s">
        <v>121</v>
      </c>
      <c r="E117" s="4">
        <v>210</v>
      </c>
      <c r="F117" s="4">
        <f t="shared" si="6"/>
        <v>9</v>
      </c>
      <c r="G117" s="4" t="s">
        <v>794</v>
      </c>
      <c r="H117" s="4">
        <v>10847539</v>
      </c>
      <c r="I117" s="4" t="s">
        <v>4</v>
      </c>
      <c r="J117" s="4" t="s">
        <v>921</v>
      </c>
      <c r="K117" s="4" t="s">
        <v>29</v>
      </c>
      <c r="L117" s="4" t="s">
        <v>29</v>
      </c>
      <c r="M117" s="4" t="s">
        <v>29</v>
      </c>
      <c r="N117" s="4" t="s">
        <v>29</v>
      </c>
      <c r="O117" s="4" t="s">
        <v>29</v>
      </c>
      <c r="P117" s="4" t="s">
        <v>29</v>
      </c>
      <c r="Q117" s="4" t="s">
        <v>29</v>
      </c>
      <c r="R117" s="4" t="s">
        <v>29</v>
      </c>
      <c r="S117" s="4" t="s">
        <v>29</v>
      </c>
    </row>
    <row r="118" spans="1:19" s="4" customFormat="1" x14ac:dyDescent="0.3">
      <c r="A118" s="4">
        <v>46</v>
      </c>
      <c r="B118" s="4" t="s">
        <v>781</v>
      </c>
      <c r="D118" s="4" t="s">
        <v>121</v>
      </c>
      <c r="E118" s="4">
        <v>202</v>
      </c>
      <c r="F118" s="4">
        <f t="shared" si="6"/>
        <v>1</v>
      </c>
      <c r="G118" s="4" t="s">
        <v>95</v>
      </c>
      <c r="H118" s="4">
        <v>10847583</v>
      </c>
      <c r="I118" s="4" t="s">
        <v>4</v>
      </c>
      <c r="J118" s="4" t="s">
        <v>922</v>
      </c>
      <c r="K118" s="4" t="s">
        <v>29</v>
      </c>
      <c r="L118" s="4" t="s">
        <v>29</v>
      </c>
      <c r="M118" s="4" t="s">
        <v>29</v>
      </c>
      <c r="N118" s="4" t="s">
        <v>29</v>
      </c>
      <c r="O118" s="4" t="s">
        <v>29</v>
      </c>
      <c r="P118" s="4" t="s">
        <v>29</v>
      </c>
      <c r="Q118" s="4" t="s">
        <v>29</v>
      </c>
      <c r="R118" s="4" t="s">
        <v>29</v>
      </c>
      <c r="S118" s="4" t="s">
        <v>29</v>
      </c>
    </row>
    <row r="119" spans="1:19" s="4" customFormat="1" x14ac:dyDescent="0.3">
      <c r="A119" s="4">
        <v>49</v>
      </c>
      <c r="B119" s="4" t="s">
        <v>781</v>
      </c>
      <c r="D119" s="4" t="s">
        <v>121</v>
      </c>
      <c r="E119" s="4">
        <v>207</v>
      </c>
      <c r="F119" s="4">
        <f t="shared" si="6"/>
        <v>6</v>
      </c>
      <c r="G119" s="4" t="s">
        <v>95</v>
      </c>
      <c r="H119" s="4">
        <v>10847628</v>
      </c>
      <c r="I119" s="4" t="s">
        <v>4</v>
      </c>
      <c r="J119" s="4" t="s">
        <v>923</v>
      </c>
      <c r="K119" s="4" t="s">
        <v>29</v>
      </c>
      <c r="L119" s="4" t="s">
        <v>29</v>
      </c>
      <c r="M119" s="4" t="s">
        <v>29</v>
      </c>
      <c r="N119" s="4" t="s">
        <v>29</v>
      </c>
      <c r="O119" s="4" t="s">
        <v>29</v>
      </c>
      <c r="P119" s="4" t="s">
        <v>29</v>
      </c>
      <c r="Q119" s="4" t="s">
        <v>29</v>
      </c>
      <c r="R119" s="4" t="s">
        <v>29</v>
      </c>
      <c r="S119" s="4" t="s">
        <v>29</v>
      </c>
    </row>
    <row r="120" spans="1:19" s="4" customFormat="1" x14ac:dyDescent="0.3">
      <c r="A120" s="4">
        <v>53</v>
      </c>
      <c r="B120" s="4" t="s">
        <v>781</v>
      </c>
      <c r="D120" s="4" t="s">
        <v>121</v>
      </c>
      <c r="E120" s="4">
        <v>213</v>
      </c>
      <c r="F120" s="4">
        <f t="shared" si="6"/>
        <v>12</v>
      </c>
      <c r="G120" s="4" t="s">
        <v>794</v>
      </c>
      <c r="H120" s="4">
        <v>10847669</v>
      </c>
      <c r="I120" s="4" t="s">
        <v>4</v>
      </c>
      <c r="J120" s="4" t="s">
        <v>924</v>
      </c>
      <c r="K120" s="4" t="s">
        <v>29</v>
      </c>
      <c r="L120" s="4" t="s">
        <v>29</v>
      </c>
      <c r="M120" s="4" t="s">
        <v>29</v>
      </c>
      <c r="N120" s="4" t="s">
        <v>29</v>
      </c>
      <c r="O120" s="4" t="s">
        <v>29</v>
      </c>
      <c r="P120" s="4" t="s">
        <v>29</v>
      </c>
      <c r="Q120" s="4" t="s">
        <v>29</v>
      </c>
      <c r="R120" s="4" t="s">
        <v>29</v>
      </c>
      <c r="S120" s="4" t="s">
        <v>29</v>
      </c>
    </row>
    <row r="121" spans="1:19" s="4" customFormat="1" x14ac:dyDescent="0.3">
      <c r="A121" s="4">
        <v>59</v>
      </c>
      <c r="B121" s="4" t="s">
        <v>781</v>
      </c>
      <c r="D121" s="4" t="s">
        <v>121</v>
      </c>
      <c r="E121" s="4">
        <v>209</v>
      </c>
      <c r="F121" s="4">
        <f t="shared" si="6"/>
        <v>8</v>
      </c>
      <c r="G121" s="4" t="s">
        <v>794</v>
      </c>
      <c r="H121" s="4">
        <v>10847777</v>
      </c>
      <c r="I121" s="4" t="s">
        <v>4</v>
      </c>
      <c r="J121" s="4" t="s">
        <v>925</v>
      </c>
      <c r="K121" s="4" t="s">
        <v>29</v>
      </c>
      <c r="L121" s="4" t="s">
        <v>29</v>
      </c>
      <c r="M121" s="4" t="s">
        <v>29</v>
      </c>
      <c r="N121" s="4" t="s">
        <v>29</v>
      </c>
      <c r="O121" s="4" t="s">
        <v>29</v>
      </c>
      <c r="P121" s="4" t="s">
        <v>29</v>
      </c>
      <c r="Q121" s="4" t="s">
        <v>29</v>
      </c>
      <c r="R121" s="4" t="s">
        <v>29</v>
      </c>
      <c r="S121" s="4" t="s">
        <v>29</v>
      </c>
    </row>
    <row r="122" spans="1:19" s="4" customFormat="1" x14ac:dyDescent="0.3">
      <c r="A122" s="4">
        <v>61</v>
      </c>
      <c r="B122" s="4" t="s">
        <v>781</v>
      </c>
      <c r="D122" s="4" t="s">
        <v>121</v>
      </c>
      <c r="E122" s="4">
        <v>201</v>
      </c>
      <c r="F122" s="4">
        <f t="shared" si="6"/>
        <v>0</v>
      </c>
      <c r="G122" s="4" t="s">
        <v>95</v>
      </c>
      <c r="H122" s="4">
        <v>10847818</v>
      </c>
      <c r="I122" s="4" t="s">
        <v>4</v>
      </c>
      <c r="J122" s="4" t="s">
        <v>926</v>
      </c>
      <c r="K122" s="4" t="s">
        <v>29</v>
      </c>
      <c r="L122" s="4" t="s">
        <v>29</v>
      </c>
      <c r="M122" s="4" t="s">
        <v>29</v>
      </c>
      <c r="N122" s="4" t="s">
        <v>29</v>
      </c>
      <c r="O122" s="4" t="s">
        <v>29</v>
      </c>
      <c r="P122" s="4" t="s">
        <v>29</v>
      </c>
      <c r="Q122" s="4" t="s">
        <v>29</v>
      </c>
      <c r="R122" s="4" t="s">
        <v>29</v>
      </c>
      <c r="S122" s="4" t="s">
        <v>29</v>
      </c>
    </row>
    <row r="123" spans="1:19" s="4" customFormat="1" x14ac:dyDescent="0.3">
      <c r="A123" s="4">
        <v>62</v>
      </c>
      <c r="B123" s="4" t="s">
        <v>781</v>
      </c>
      <c r="D123" s="4" t="s">
        <v>121</v>
      </c>
      <c r="E123" s="4">
        <v>213</v>
      </c>
      <c r="F123" s="4">
        <f t="shared" si="6"/>
        <v>12</v>
      </c>
      <c r="G123" s="4" t="s">
        <v>794</v>
      </c>
      <c r="H123" s="4">
        <v>10847863</v>
      </c>
      <c r="I123" s="4" t="s">
        <v>4</v>
      </c>
      <c r="J123" s="4" t="s">
        <v>927</v>
      </c>
      <c r="K123" s="4" t="s">
        <v>29</v>
      </c>
      <c r="L123" s="4" t="s">
        <v>29</v>
      </c>
      <c r="M123" s="4" t="s">
        <v>29</v>
      </c>
      <c r="N123" s="4" t="s">
        <v>29</v>
      </c>
      <c r="O123" s="4" t="s">
        <v>29</v>
      </c>
      <c r="P123" s="4" t="s">
        <v>29</v>
      </c>
      <c r="Q123" s="4" t="s">
        <v>29</v>
      </c>
      <c r="R123" s="4" t="s">
        <v>29</v>
      </c>
      <c r="S123" s="4" t="s">
        <v>29</v>
      </c>
    </row>
    <row r="124" spans="1:19" s="4" customFormat="1" x14ac:dyDescent="0.3">
      <c r="A124" s="4">
        <v>64</v>
      </c>
      <c r="B124" s="4" t="s">
        <v>781</v>
      </c>
      <c r="D124" s="4" t="s">
        <v>121</v>
      </c>
      <c r="E124" s="4">
        <v>202</v>
      </c>
      <c r="F124" s="4">
        <f t="shared" si="6"/>
        <v>1</v>
      </c>
      <c r="G124" s="4" t="s">
        <v>95</v>
      </c>
      <c r="H124" s="4">
        <v>10847972</v>
      </c>
      <c r="I124" s="4" t="s">
        <v>4</v>
      </c>
      <c r="J124" s="4" t="s">
        <v>928</v>
      </c>
      <c r="K124" s="4" t="s">
        <v>29</v>
      </c>
      <c r="L124" s="4" t="s">
        <v>29</v>
      </c>
      <c r="M124" s="4" t="s">
        <v>29</v>
      </c>
      <c r="N124" s="4" t="s">
        <v>29</v>
      </c>
      <c r="O124" s="4" t="s">
        <v>29</v>
      </c>
      <c r="P124" s="4" t="s">
        <v>29</v>
      </c>
      <c r="Q124" s="4" t="s">
        <v>29</v>
      </c>
      <c r="R124" s="4" t="s">
        <v>29</v>
      </c>
      <c r="S124" s="4" t="s">
        <v>29</v>
      </c>
    </row>
    <row r="125" spans="1:19" s="4" customFormat="1" x14ac:dyDescent="0.3">
      <c r="A125" s="4">
        <v>66</v>
      </c>
      <c r="B125" s="4" t="s">
        <v>781</v>
      </c>
      <c r="D125" s="4" t="s">
        <v>121</v>
      </c>
      <c r="E125" s="4">
        <v>203</v>
      </c>
      <c r="F125" s="4">
        <f t="shared" si="6"/>
        <v>2</v>
      </c>
      <c r="G125" s="4" t="s">
        <v>95</v>
      </c>
      <c r="H125" s="4">
        <v>10848017</v>
      </c>
      <c r="I125" s="4" t="s">
        <v>4</v>
      </c>
      <c r="J125" s="4" t="s">
        <v>929</v>
      </c>
      <c r="K125" s="4" t="s">
        <v>29</v>
      </c>
      <c r="L125" s="4" t="s">
        <v>29</v>
      </c>
      <c r="M125" s="4" t="s">
        <v>29</v>
      </c>
      <c r="N125" s="4" t="s">
        <v>29</v>
      </c>
      <c r="O125" s="4" t="s">
        <v>29</v>
      </c>
      <c r="P125" s="4" t="s">
        <v>29</v>
      </c>
      <c r="Q125" s="4" t="s">
        <v>29</v>
      </c>
      <c r="R125" s="4" t="s">
        <v>29</v>
      </c>
      <c r="S125" s="4" t="s">
        <v>29</v>
      </c>
    </row>
    <row r="126" spans="1:19" s="4" customFormat="1" x14ac:dyDescent="0.3">
      <c r="A126" s="4">
        <v>77</v>
      </c>
      <c r="B126" s="4" t="s">
        <v>781</v>
      </c>
      <c r="D126" s="4" t="s">
        <v>121</v>
      </c>
      <c r="E126" s="4">
        <v>211</v>
      </c>
      <c r="F126" s="4">
        <f t="shared" si="6"/>
        <v>10</v>
      </c>
      <c r="G126" s="4" t="s">
        <v>794</v>
      </c>
      <c r="H126" s="4">
        <v>10848062</v>
      </c>
      <c r="I126" s="4" t="s">
        <v>4</v>
      </c>
      <c r="J126" s="4" t="s">
        <v>930</v>
      </c>
      <c r="K126" s="4" t="s">
        <v>29</v>
      </c>
      <c r="L126" s="4" t="s">
        <v>29</v>
      </c>
      <c r="M126" s="4" t="s">
        <v>29</v>
      </c>
      <c r="N126" s="4" t="s">
        <v>29</v>
      </c>
      <c r="O126" s="4" t="s">
        <v>29</v>
      </c>
      <c r="P126" s="4" t="s">
        <v>29</v>
      </c>
      <c r="Q126" s="4" t="s">
        <v>29</v>
      </c>
      <c r="R126" s="4" t="s">
        <v>29</v>
      </c>
      <c r="S126" s="4" t="s">
        <v>29</v>
      </c>
    </row>
    <row r="127" spans="1:19" s="4" customFormat="1" x14ac:dyDescent="0.3">
      <c r="A127" s="4">
        <v>83</v>
      </c>
      <c r="B127" s="4" t="s">
        <v>781</v>
      </c>
      <c r="D127" s="4" t="s">
        <v>121</v>
      </c>
      <c r="E127" s="4">
        <v>212</v>
      </c>
      <c r="F127" s="4">
        <f t="shared" si="6"/>
        <v>11</v>
      </c>
      <c r="G127" s="4" t="s">
        <v>794</v>
      </c>
      <c r="H127" s="4">
        <v>10848103</v>
      </c>
      <c r="I127" s="4" t="s">
        <v>4</v>
      </c>
      <c r="J127" s="4" t="s">
        <v>931</v>
      </c>
      <c r="K127" s="4" t="s">
        <v>29</v>
      </c>
      <c r="L127" s="4" t="s">
        <v>29</v>
      </c>
      <c r="M127" s="4" t="s">
        <v>29</v>
      </c>
      <c r="N127" s="4" t="s">
        <v>29</v>
      </c>
      <c r="O127" s="4" t="s">
        <v>29</v>
      </c>
      <c r="P127" s="4" t="s">
        <v>29</v>
      </c>
      <c r="Q127" s="4" t="s">
        <v>29</v>
      </c>
      <c r="R127" s="4" t="s">
        <v>29</v>
      </c>
      <c r="S127" s="4" t="s">
        <v>29</v>
      </c>
    </row>
    <row r="128" spans="1:19" s="4" customFormat="1" x14ac:dyDescent="0.3">
      <c r="A128" s="4">
        <v>100</v>
      </c>
      <c r="B128" s="4" t="s">
        <v>781</v>
      </c>
      <c r="D128" s="4" t="s">
        <v>121</v>
      </c>
      <c r="E128" s="4">
        <v>202</v>
      </c>
      <c r="F128" s="4">
        <f t="shared" si="6"/>
        <v>1</v>
      </c>
      <c r="G128" s="4" t="s">
        <v>95</v>
      </c>
      <c r="H128" s="4">
        <v>10848137</v>
      </c>
      <c r="I128" s="4" t="s">
        <v>4</v>
      </c>
      <c r="J128" s="4" t="s">
        <v>932</v>
      </c>
      <c r="K128" s="4" t="s">
        <v>29</v>
      </c>
      <c r="L128" s="4" t="s">
        <v>29</v>
      </c>
      <c r="M128" s="4" t="s">
        <v>29</v>
      </c>
      <c r="N128" s="4" t="s">
        <v>29</v>
      </c>
      <c r="O128" s="4" t="s">
        <v>29</v>
      </c>
      <c r="P128" s="4" t="s">
        <v>29</v>
      </c>
      <c r="Q128" s="4" t="s">
        <v>29</v>
      </c>
      <c r="R128" s="4" t="s">
        <v>29</v>
      </c>
      <c r="S128" s="4" t="s">
        <v>29</v>
      </c>
    </row>
    <row r="129" spans="1:19" s="4" customFormat="1" x14ac:dyDescent="0.3">
      <c r="A129" s="4">
        <v>116</v>
      </c>
      <c r="B129" s="4" t="s">
        <v>781</v>
      </c>
      <c r="D129" s="4" t="s">
        <v>121</v>
      </c>
      <c r="E129" s="4">
        <v>208</v>
      </c>
      <c r="F129" s="4">
        <f t="shared" si="6"/>
        <v>7</v>
      </c>
      <c r="G129" s="4" t="s">
        <v>826</v>
      </c>
      <c r="H129" s="4">
        <v>10848174</v>
      </c>
      <c r="I129" s="4" t="s">
        <v>4</v>
      </c>
      <c r="J129" s="4" t="s">
        <v>933</v>
      </c>
      <c r="K129" s="4" t="s">
        <v>29</v>
      </c>
      <c r="L129" s="4" t="s">
        <v>29</v>
      </c>
      <c r="M129" s="4" t="s">
        <v>29</v>
      </c>
      <c r="N129" s="4" t="s">
        <v>29</v>
      </c>
      <c r="O129" s="4" t="s">
        <v>29</v>
      </c>
      <c r="P129" s="4" t="s">
        <v>29</v>
      </c>
      <c r="Q129" s="4" t="s">
        <v>29</v>
      </c>
      <c r="R129" s="4" t="s">
        <v>29</v>
      </c>
      <c r="S129" s="4" t="s">
        <v>29</v>
      </c>
    </row>
    <row r="130" spans="1:19" s="4" customFormat="1" x14ac:dyDescent="0.3">
      <c r="A130" s="4">
        <v>123</v>
      </c>
      <c r="B130" s="4" t="s">
        <v>781</v>
      </c>
      <c r="D130" s="4" t="s">
        <v>121</v>
      </c>
      <c r="E130" s="4">
        <v>271</v>
      </c>
      <c r="F130" s="4">
        <f t="shared" si="6"/>
        <v>70</v>
      </c>
      <c r="G130" s="4" t="s">
        <v>95</v>
      </c>
      <c r="H130" s="7">
        <v>10848207</v>
      </c>
      <c r="I130" s="7" t="s">
        <v>5</v>
      </c>
      <c r="J130" s="7" t="s">
        <v>934</v>
      </c>
      <c r="K130" s="7">
        <v>10855019</v>
      </c>
      <c r="L130" s="7" t="s">
        <v>5</v>
      </c>
      <c r="M130" s="7" t="s">
        <v>952</v>
      </c>
      <c r="N130" s="4">
        <v>10864334</v>
      </c>
      <c r="O130" s="4" t="s">
        <v>4</v>
      </c>
      <c r="P130" s="4" t="s">
        <v>957</v>
      </c>
      <c r="Q130" s="4" t="s">
        <v>29</v>
      </c>
      <c r="R130" s="4" t="s">
        <v>29</v>
      </c>
      <c r="S130" s="4" t="s">
        <v>29</v>
      </c>
    </row>
    <row r="131" spans="1:19" s="4" customFormat="1" x14ac:dyDescent="0.3">
      <c r="A131" s="4">
        <v>127</v>
      </c>
      <c r="B131" s="4" t="s">
        <v>781</v>
      </c>
      <c r="D131" s="4" t="s">
        <v>121</v>
      </c>
      <c r="E131" s="4">
        <v>211</v>
      </c>
      <c r="F131" s="4">
        <f t="shared" ref="F131:F135" si="7">E131-201</f>
        <v>10</v>
      </c>
      <c r="G131" s="4" t="s">
        <v>794</v>
      </c>
      <c r="H131" s="4">
        <v>10848243</v>
      </c>
      <c r="I131" s="4" t="s">
        <v>4</v>
      </c>
      <c r="J131" s="4" t="s">
        <v>935</v>
      </c>
      <c r="K131" s="4" t="s">
        <v>29</v>
      </c>
      <c r="L131" s="4" t="s">
        <v>29</v>
      </c>
      <c r="M131" s="4" t="s">
        <v>29</v>
      </c>
      <c r="N131" s="4" t="s">
        <v>29</v>
      </c>
      <c r="O131" s="4" t="s">
        <v>29</v>
      </c>
      <c r="P131" s="4" t="s">
        <v>29</v>
      </c>
      <c r="Q131" s="4" t="s">
        <v>29</v>
      </c>
      <c r="R131" s="4" t="s">
        <v>29</v>
      </c>
      <c r="S131" s="4" t="s">
        <v>29</v>
      </c>
    </row>
    <row r="132" spans="1:19" s="4" customFormat="1" x14ac:dyDescent="0.3">
      <c r="A132" s="4">
        <v>149</v>
      </c>
      <c r="B132" s="4" t="s">
        <v>781</v>
      </c>
      <c r="D132" s="4" t="s">
        <v>121</v>
      </c>
      <c r="E132" s="4">
        <v>202</v>
      </c>
      <c r="F132" s="4">
        <f t="shared" si="7"/>
        <v>1</v>
      </c>
      <c r="G132" s="4" t="s">
        <v>95</v>
      </c>
      <c r="H132" s="4">
        <v>10848276</v>
      </c>
      <c r="I132" s="4" t="s">
        <v>4</v>
      </c>
      <c r="J132" s="4" t="s">
        <v>936</v>
      </c>
      <c r="K132" s="4" t="s">
        <v>29</v>
      </c>
      <c r="L132" s="4" t="s">
        <v>29</v>
      </c>
      <c r="M132" s="4" t="s">
        <v>29</v>
      </c>
      <c r="N132" s="4" t="s">
        <v>29</v>
      </c>
      <c r="O132" s="4" t="s">
        <v>29</v>
      </c>
      <c r="P132" s="4" t="s">
        <v>29</v>
      </c>
      <c r="Q132" s="4" t="s">
        <v>29</v>
      </c>
      <c r="R132" s="4" t="s">
        <v>29</v>
      </c>
      <c r="S132" s="4" t="s">
        <v>29</v>
      </c>
    </row>
    <row r="133" spans="1:19" s="4" customFormat="1" x14ac:dyDescent="0.3">
      <c r="A133" s="4">
        <v>155</v>
      </c>
      <c r="B133" s="4" t="s">
        <v>792</v>
      </c>
      <c r="D133" s="4" t="s">
        <v>121</v>
      </c>
      <c r="E133" s="4">
        <v>209</v>
      </c>
      <c r="F133" s="4">
        <f t="shared" si="7"/>
        <v>8</v>
      </c>
      <c r="G133" s="4" t="s">
        <v>95</v>
      </c>
      <c r="H133" s="4">
        <v>10848315</v>
      </c>
      <c r="I133" s="4" t="s">
        <v>4</v>
      </c>
      <c r="J133" s="4" t="s">
        <v>937</v>
      </c>
      <c r="K133" s="4" t="s">
        <v>29</v>
      </c>
      <c r="L133" s="4" t="s">
        <v>29</v>
      </c>
      <c r="M133" s="4" t="s">
        <v>29</v>
      </c>
      <c r="N133" s="4" t="s">
        <v>29</v>
      </c>
      <c r="O133" s="4" t="s">
        <v>29</v>
      </c>
      <c r="P133" s="4" t="s">
        <v>29</v>
      </c>
      <c r="Q133" s="4" t="s">
        <v>29</v>
      </c>
      <c r="R133" s="4" t="s">
        <v>29</v>
      </c>
      <c r="S133" s="4" t="s">
        <v>29</v>
      </c>
    </row>
    <row r="134" spans="1:19" s="4" customFormat="1" x14ac:dyDescent="0.3">
      <c r="A134" s="4">
        <v>161</v>
      </c>
      <c r="B134" s="4" t="s">
        <v>792</v>
      </c>
      <c r="D134" s="4" t="s">
        <v>121</v>
      </c>
      <c r="E134" s="4">
        <v>207</v>
      </c>
      <c r="F134" s="4">
        <f t="shared" si="7"/>
        <v>6</v>
      </c>
      <c r="G134" s="4" t="s">
        <v>95</v>
      </c>
      <c r="H134" s="4">
        <v>10848352</v>
      </c>
      <c r="I134" s="4" t="s">
        <v>4</v>
      </c>
      <c r="J134" s="4" t="s">
        <v>938</v>
      </c>
      <c r="K134" s="4" t="s">
        <v>29</v>
      </c>
      <c r="L134" s="4" t="s">
        <v>29</v>
      </c>
      <c r="M134" s="4" t="s">
        <v>29</v>
      </c>
      <c r="N134" s="4" t="s">
        <v>29</v>
      </c>
      <c r="O134" s="4" t="s">
        <v>29</v>
      </c>
      <c r="P134" s="4" t="s">
        <v>29</v>
      </c>
      <c r="Q134" s="4" t="s">
        <v>29</v>
      </c>
      <c r="R134" s="4" t="s">
        <v>29</v>
      </c>
      <c r="S134" s="4" t="s">
        <v>29</v>
      </c>
    </row>
    <row r="135" spans="1:19" s="4" customFormat="1" x14ac:dyDescent="0.3">
      <c r="A135" s="4">
        <v>167</v>
      </c>
      <c r="B135" s="4" t="s">
        <v>792</v>
      </c>
      <c r="D135" s="4" t="s">
        <v>121</v>
      </c>
      <c r="E135" s="4">
        <v>267</v>
      </c>
      <c r="F135" s="4">
        <f t="shared" si="7"/>
        <v>66</v>
      </c>
      <c r="G135" s="4" t="s">
        <v>95</v>
      </c>
      <c r="H135" s="7">
        <v>10848392</v>
      </c>
      <c r="I135" s="7" t="s">
        <v>5</v>
      </c>
      <c r="J135" s="7" t="s">
        <v>939</v>
      </c>
      <c r="K135" s="7">
        <v>10854452</v>
      </c>
      <c r="L135" s="7" t="s">
        <v>5</v>
      </c>
      <c r="M135" s="7" t="s">
        <v>953</v>
      </c>
      <c r="N135" s="4">
        <v>10863437</v>
      </c>
      <c r="O135" s="4" t="s">
        <v>4</v>
      </c>
      <c r="P135" s="4" t="s">
        <v>954</v>
      </c>
      <c r="Q135" s="4" t="s">
        <v>29</v>
      </c>
      <c r="R135" s="4" t="s">
        <v>29</v>
      </c>
      <c r="S135" s="4" t="s">
        <v>29</v>
      </c>
    </row>
    <row r="136" spans="1:19" s="4" customFormat="1" x14ac:dyDescent="0.3">
      <c r="A136" s="4">
        <v>175</v>
      </c>
      <c r="B136" s="4" t="s">
        <v>792</v>
      </c>
      <c r="D136" s="4" t="s">
        <v>121</v>
      </c>
      <c r="E136" s="4">
        <v>201</v>
      </c>
      <c r="F136" s="4">
        <f t="shared" ref="F136:F141" si="8">E136-201</f>
        <v>0</v>
      </c>
      <c r="G136" s="4" t="s">
        <v>95</v>
      </c>
      <c r="H136" s="4">
        <v>10848430</v>
      </c>
      <c r="I136" s="4" t="s">
        <v>4</v>
      </c>
      <c r="J136" s="4" t="s">
        <v>940</v>
      </c>
      <c r="K136" s="4" t="s">
        <v>29</v>
      </c>
      <c r="L136" s="4" t="s">
        <v>29</v>
      </c>
      <c r="M136" s="4" t="s">
        <v>29</v>
      </c>
      <c r="N136" s="4" t="s">
        <v>29</v>
      </c>
      <c r="O136" s="4" t="s">
        <v>29</v>
      </c>
      <c r="P136" s="4" t="s">
        <v>29</v>
      </c>
      <c r="Q136" s="4" t="s">
        <v>29</v>
      </c>
      <c r="R136" s="4" t="s">
        <v>29</v>
      </c>
      <c r="S136" s="4" t="s">
        <v>29</v>
      </c>
    </row>
    <row r="137" spans="1:19" s="4" customFormat="1" x14ac:dyDescent="0.3">
      <c r="A137" s="4">
        <v>178</v>
      </c>
      <c r="B137" s="4" t="s">
        <v>824</v>
      </c>
      <c r="C137" s="4">
        <f>A137-176</f>
        <v>2</v>
      </c>
      <c r="D137" s="4" t="s">
        <v>121</v>
      </c>
      <c r="E137" s="4">
        <v>218</v>
      </c>
      <c r="F137" s="4">
        <f t="shared" si="8"/>
        <v>17</v>
      </c>
      <c r="G137" s="4" t="s">
        <v>794</v>
      </c>
      <c r="H137" s="4">
        <v>10855142</v>
      </c>
      <c r="I137" s="4" t="s">
        <v>4</v>
      </c>
      <c r="J137" s="4" t="s">
        <v>941</v>
      </c>
      <c r="K137" s="4" t="s">
        <v>29</v>
      </c>
      <c r="L137" s="4" t="s">
        <v>29</v>
      </c>
      <c r="M137" s="4" t="s">
        <v>29</v>
      </c>
      <c r="N137" s="4" t="s">
        <v>29</v>
      </c>
      <c r="O137" s="4" t="s">
        <v>29</v>
      </c>
      <c r="P137" s="4" t="s">
        <v>29</v>
      </c>
      <c r="Q137" s="4" t="s">
        <v>29</v>
      </c>
      <c r="R137" s="4" t="s">
        <v>29</v>
      </c>
      <c r="S137" s="4" t="s">
        <v>29</v>
      </c>
    </row>
    <row r="138" spans="1:19" s="4" customFormat="1" x14ac:dyDescent="0.3">
      <c r="A138" s="4">
        <v>180</v>
      </c>
      <c r="B138" s="4" t="s">
        <v>824</v>
      </c>
      <c r="C138" s="4">
        <f>A138-176</f>
        <v>4</v>
      </c>
      <c r="D138" s="4" t="s">
        <v>121</v>
      </c>
      <c r="E138" s="4">
        <v>202</v>
      </c>
      <c r="F138" s="4">
        <f t="shared" si="8"/>
        <v>1</v>
      </c>
      <c r="G138" s="4" t="s">
        <v>95</v>
      </c>
      <c r="H138" s="4">
        <v>10855202</v>
      </c>
      <c r="I138" s="4" t="s">
        <v>4</v>
      </c>
      <c r="J138" s="4" t="s">
        <v>942</v>
      </c>
      <c r="K138" s="4" t="s">
        <v>29</v>
      </c>
      <c r="L138" s="4" t="s">
        <v>29</v>
      </c>
      <c r="M138" s="4" t="s">
        <v>29</v>
      </c>
      <c r="N138" s="4" t="s">
        <v>29</v>
      </c>
      <c r="O138" s="4" t="s">
        <v>29</v>
      </c>
      <c r="P138" s="4" t="s">
        <v>29</v>
      </c>
      <c r="Q138" s="4" t="s">
        <v>29</v>
      </c>
      <c r="R138" s="4" t="s">
        <v>29</v>
      </c>
      <c r="S138" s="4" t="s">
        <v>29</v>
      </c>
    </row>
    <row r="139" spans="1:19" s="4" customFormat="1" x14ac:dyDescent="0.3">
      <c r="A139" s="4">
        <v>184</v>
      </c>
      <c r="B139" s="4" t="s">
        <v>824</v>
      </c>
      <c r="C139" s="4">
        <f>A139-176</f>
        <v>8</v>
      </c>
      <c r="D139" s="4" t="s">
        <v>121</v>
      </c>
      <c r="E139" s="4">
        <v>213</v>
      </c>
      <c r="F139" s="4">
        <f t="shared" si="8"/>
        <v>12</v>
      </c>
      <c r="G139" s="4" t="s">
        <v>794</v>
      </c>
      <c r="H139" s="4">
        <v>10855251</v>
      </c>
      <c r="I139" s="4" t="s">
        <v>4</v>
      </c>
      <c r="J139" s="4" t="s">
        <v>943</v>
      </c>
      <c r="K139" s="4" t="s">
        <v>29</v>
      </c>
      <c r="L139" s="4" t="s">
        <v>29</v>
      </c>
      <c r="M139" s="4" t="s">
        <v>29</v>
      </c>
      <c r="N139" s="4" t="s">
        <v>29</v>
      </c>
      <c r="O139" s="4" t="s">
        <v>29</v>
      </c>
      <c r="P139" s="4" t="s">
        <v>29</v>
      </c>
      <c r="Q139" s="4" t="s">
        <v>29</v>
      </c>
      <c r="R139" s="4" t="s">
        <v>29</v>
      </c>
      <c r="S139" s="4" t="s">
        <v>29</v>
      </c>
    </row>
    <row r="140" spans="1:19" s="4" customFormat="1" x14ac:dyDescent="0.3">
      <c r="A140" s="4">
        <v>204</v>
      </c>
      <c r="B140" s="4" t="s">
        <v>824</v>
      </c>
      <c r="C140" s="4">
        <f>A140-176</f>
        <v>28</v>
      </c>
      <c r="D140" s="4" t="s">
        <v>121</v>
      </c>
      <c r="E140" s="4">
        <v>208</v>
      </c>
      <c r="F140" s="4">
        <f t="shared" si="8"/>
        <v>7</v>
      </c>
      <c r="G140" s="4" t="s">
        <v>95</v>
      </c>
      <c r="H140" s="4">
        <v>10855773</v>
      </c>
      <c r="I140" s="4" t="s">
        <v>4</v>
      </c>
      <c r="J140" s="4" t="s">
        <v>944</v>
      </c>
      <c r="K140" s="4" t="s">
        <v>29</v>
      </c>
      <c r="L140" s="4" t="s">
        <v>29</v>
      </c>
      <c r="M140" s="4" t="s">
        <v>29</v>
      </c>
      <c r="N140" s="4" t="s">
        <v>29</v>
      </c>
      <c r="O140" s="4" t="s">
        <v>29</v>
      </c>
      <c r="P140" s="4" t="s">
        <v>29</v>
      </c>
      <c r="Q140" s="4" t="s">
        <v>29</v>
      </c>
      <c r="R140" s="4" t="s">
        <v>29</v>
      </c>
      <c r="S140" s="4" t="s">
        <v>29</v>
      </c>
    </row>
    <row r="141" spans="1:19" s="4" customFormat="1" x14ac:dyDescent="0.3">
      <c r="A141" s="4">
        <v>208</v>
      </c>
      <c r="B141" s="4" t="s">
        <v>824</v>
      </c>
      <c r="C141" s="4">
        <f>A141-176</f>
        <v>32</v>
      </c>
      <c r="D141" s="4" t="s">
        <v>121</v>
      </c>
      <c r="E141" s="4">
        <v>205</v>
      </c>
      <c r="F141" s="4">
        <f t="shared" si="8"/>
        <v>4</v>
      </c>
      <c r="G141" s="4" t="s">
        <v>95</v>
      </c>
      <c r="H141" s="4">
        <v>10888679</v>
      </c>
      <c r="I141" s="4" t="s">
        <v>4</v>
      </c>
      <c r="J141" s="4" t="s">
        <v>963</v>
      </c>
      <c r="K141" s="4" t="s">
        <v>29</v>
      </c>
      <c r="L141" s="4" t="s">
        <v>29</v>
      </c>
      <c r="M141" s="4" t="s">
        <v>29</v>
      </c>
      <c r="N141" s="4" t="s">
        <v>29</v>
      </c>
      <c r="O141" s="4" t="s">
        <v>29</v>
      </c>
      <c r="P141" s="4" t="s">
        <v>29</v>
      </c>
      <c r="Q141" s="4" t="s">
        <v>29</v>
      </c>
      <c r="R141" s="4" t="s">
        <v>29</v>
      </c>
      <c r="S141" s="4" t="s">
        <v>29</v>
      </c>
    </row>
    <row r="152" spans="3:3" x14ac:dyDescent="0.3">
      <c r="C152" s="23" t="s">
        <v>945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3EEE-EB11-4777-8E24-608D2D28922F}">
  <dimension ref="A1:U139"/>
  <sheetViews>
    <sheetView workbookViewId="0">
      <selection activeCell="F4" sqref="F4"/>
    </sheetView>
  </sheetViews>
  <sheetFormatPr defaultColWidth="9.140625" defaultRowHeight="15" x14ac:dyDescent="0.25"/>
  <cols>
    <col min="1" max="1" width="9.140625" style="33"/>
    <col min="2" max="2" width="13.85546875" style="33" bestFit="1" customWidth="1"/>
    <col min="3" max="3" width="10.42578125" style="33" bestFit="1" customWidth="1"/>
    <col min="4" max="4" width="9.85546875" style="33" bestFit="1" customWidth="1"/>
    <col min="5" max="5" width="17.85546875" style="33" bestFit="1" customWidth="1"/>
    <col min="6" max="6" width="16" style="33" bestFit="1" customWidth="1"/>
    <col min="7" max="7" width="84.140625" style="33" bestFit="1" customWidth="1"/>
    <col min="8" max="8" width="14.140625" style="33" bestFit="1" customWidth="1"/>
    <col min="9" max="9" width="14.28515625" style="33" bestFit="1" customWidth="1"/>
    <col min="10" max="10" width="16.5703125" style="33" bestFit="1" customWidth="1"/>
    <col min="11" max="11" width="14.140625" style="33" bestFit="1" customWidth="1"/>
    <col min="12" max="12" width="14.28515625" style="33" bestFit="1" customWidth="1"/>
    <col min="13" max="13" width="16.5703125" style="33" bestFit="1" customWidth="1"/>
    <col min="14" max="14" width="14.140625" style="33" bestFit="1" customWidth="1"/>
    <col min="15" max="15" width="14.28515625" style="33" bestFit="1" customWidth="1"/>
    <col min="16" max="16" width="16.5703125" style="33" bestFit="1" customWidth="1"/>
    <col min="17" max="17" width="14.140625" style="33" bestFit="1" customWidth="1"/>
    <col min="18" max="18" width="14.28515625" style="33" bestFit="1" customWidth="1"/>
    <col min="19" max="19" width="16.5703125" style="33" bestFit="1" customWidth="1"/>
    <col min="20" max="16384" width="9.140625" style="33"/>
  </cols>
  <sheetData>
    <row r="1" spans="1:21" s="34" customFormat="1" x14ac:dyDescent="0.25">
      <c r="A1" s="34" t="s">
        <v>0</v>
      </c>
      <c r="B1" s="34" t="s">
        <v>779</v>
      </c>
      <c r="C1" s="34" t="s">
        <v>780</v>
      </c>
      <c r="D1" s="34" t="s">
        <v>119</v>
      </c>
      <c r="E1" s="34" t="s">
        <v>64</v>
      </c>
      <c r="F1" s="34" t="s">
        <v>1</v>
      </c>
      <c r="G1" s="34" t="s">
        <v>2</v>
      </c>
      <c r="H1" s="34" t="s">
        <v>44</v>
      </c>
      <c r="I1" s="34" t="s">
        <v>70</v>
      </c>
      <c r="J1" s="34" t="s">
        <v>8</v>
      </c>
      <c r="K1" s="34" t="s">
        <v>42</v>
      </c>
      <c r="L1" s="34" t="s">
        <v>71</v>
      </c>
      <c r="M1" s="34" t="s">
        <v>26</v>
      </c>
      <c r="N1" s="34" t="s">
        <v>45</v>
      </c>
      <c r="O1" s="34" t="s">
        <v>72</v>
      </c>
      <c r="P1" s="34" t="s">
        <v>27</v>
      </c>
      <c r="Q1" s="34" t="s">
        <v>46</v>
      </c>
      <c r="R1" s="34" t="s">
        <v>73</v>
      </c>
      <c r="S1" s="34" t="s">
        <v>28</v>
      </c>
      <c r="T1" s="34" t="s">
        <v>41</v>
      </c>
      <c r="U1" s="34">
        <f>U2/150</f>
        <v>0</v>
      </c>
    </row>
    <row r="2" spans="1:21" x14ac:dyDescent="0.25">
      <c r="A2" s="33">
        <v>45</v>
      </c>
      <c r="B2" s="33" t="s">
        <v>781</v>
      </c>
      <c r="C2" s="33">
        <v>45</v>
      </c>
      <c r="D2" s="33" t="s">
        <v>121</v>
      </c>
    </row>
    <row r="3" spans="1:21" x14ac:dyDescent="0.25">
      <c r="A3" s="33">
        <v>137</v>
      </c>
      <c r="B3" s="33" t="s">
        <v>781</v>
      </c>
      <c r="C3" s="33">
        <v>137</v>
      </c>
      <c r="D3" s="33" t="s">
        <v>121</v>
      </c>
    </row>
    <row r="4" spans="1:21" x14ac:dyDescent="0.25">
      <c r="A4" s="33">
        <v>138</v>
      </c>
      <c r="B4" s="33" t="s">
        <v>781</v>
      </c>
      <c r="C4" s="33">
        <v>138</v>
      </c>
      <c r="D4" s="33" t="s">
        <v>121</v>
      </c>
    </row>
    <row r="5" spans="1:21" x14ac:dyDescent="0.25">
      <c r="A5" s="33">
        <v>96</v>
      </c>
      <c r="B5" s="33" t="s">
        <v>781</v>
      </c>
      <c r="C5" s="33">
        <v>96</v>
      </c>
      <c r="D5" s="33" t="s">
        <v>121</v>
      </c>
      <c r="T5" s="33" t="s">
        <v>786</v>
      </c>
      <c r="U5" s="33">
        <f>COUNTIF(G1:G299,"forrtl: severe (174): SIGSEGV, segmentation fault occurred")</f>
        <v>0</v>
      </c>
    </row>
    <row r="6" spans="1:21" x14ac:dyDescent="0.25">
      <c r="A6" s="33">
        <v>129</v>
      </c>
      <c r="B6" s="33" t="s">
        <v>781</v>
      </c>
      <c r="C6" s="33">
        <v>129</v>
      </c>
      <c r="D6" s="33" t="s">
        <v>121</v>
      </c>
      <c r="T6" s="33" t="s">
        <v>788</v>
      </c>
      <c r="U6" s="33">
        <f>COUNTIF(G2:G300,"forrtl: severe (174): SIGSEGV, segmentation fault occurred - mpas_ocn_time_integration.f90")</f>
        <v>0</v>
      </c>
    </row>
    <row r="7" spans="1:21" x14ac:dyDescent="0.25">
      <c r="A7" s="33">
        <v>86</v>
      </c>
      <c r="B7" s="33" t="s">
        <v>781</v>
      </c>
      <c r="C7" s="33">
        <v>86</v>
      </c>
      <c r="D7" s="33" t="s">
        <v>121</v>
      </c>
      <c r="T7" s="33" t="s">
        <v>790</v>
      </c>
      <c r="U7" s="33">
        <f>COUNTIF(B3:B301,"ajpowel")</f>
        <v>18</v>
      </c>
    </row>
    <row r="8" spans="1:21" x14ac:dyDescent="0.25">
      <c r="A8" s="33">
        <v>33</v>
      </c>
      <c r="B8" s="33" t="s">
        <v>781</v>
      </c>
      <c r="C8" s="33">
        <v>33</v>
      </c>
      <c r="D8" s="33" t="s">
        <v>121</v>
      </c>
      <c r="T8" s="33" t="s">
        <v>66</v>
      </c>
      <c r="U8" s="33">
        <f>COUNTIF(O4:O302,"completed")</f>
        <v>0</v>
      </c>
    </row>
    <row r="9" spans="1:21" x14ac:dyDescent="0.25">
      <c r="A9" s="33">
        <v>170</v>
      </c>
      <c r="B9" s="33" t="s">
        <v>792</v>
      </c>
      <c r="C9" s="33">
        <v>20</v>
      </c>
      <c r="D9" s="33" t="s">
        <v>121</v>
      </c>
      <c r="T9" s="33" t="s">
        <v>57</v>
      </c>
      <c r="U9" s="33">
        <f>COUNTIF(I1:I299,"failed")+COUNTIF(L1:L299,"failed")+COUNTIF(O1:P299,"failed")</f>
        <v>0</v>
      </c>
    </row>
    <row r="10" spans="1:21" x14ac:dyDescent="0.25">
      <c r="A10" s="33">
        <v>23</v>
      </c>
      <c r="B10" s="33" t="s">
        <v>781</v>
      </c>
      <c r="C10" s="33">
        <v>23</v>
      </c>
      <c r="D10" s="33" t="s">
        <v>121</v>
      </c>
      <c r="T10" s="33" t="s">
        <v>796</v>
      </c>
      <c r="U10" s="33">
        <f>COUNTIF(I1:I299,"queued")+COUNTIF(L1:L299,"queued")+COUNTIF(O1:P299,"queued")</f>
        <v>0</v>
      </c>
    </row>
    <row r="11" spans="1:21" x14ac:dyDescent="0.25">
      <c r="A11" s="33">
        <v>56</v>
      </c>
      <c r="B11" s="33" t="s">
        <v>781</v>
      </c>
      <c r="C11" s="33">
        <v>56</v>
      </c>
      <c r="D11" s="33" t="s">
        <v>121</v>
      </c>
      <c r="T11" s="33" t="s">
        <v>798</v>
      </c>
      <c r="U11" s="33">
        <f>COUNTIF(I1:I299,"running")+COUNTIF(L1:L299,"running")+COUNTIF(O1:P299,"running")</f>
        <v>0</v>
      </c>
    </row>
    <row r="12" spans="1:21" x14ac:dyDescent="0.25">
      <c r="A12" s="33">
        <v>118</v>
      </c>
      <c r="B12" s="33" t="s">
        <v>781</v>
      </c>
      <c r="C12" s="33">
        <v>118</v>
      </c>
      <c r="D12" s="33" t="s">
        <v>121</v>
      </c>
      <c r="T12" s="33" t="s">
        <v>801</v>
      </c>
      <c r="U12" s="33">
        <f>SUM(U8:U11)</f>
        <v>0</v>
      </c>
    </row>
    <row r="13" spans="1:21" x14ac:dyDescent="0.25">
      <c r="A13" s="33">
        <v>43</v>
      </c>
      <c r="B13" s="33" t="s">
        <v>781</v>
      </c>
      <c r="C13" s="33">
        <v>43</v>
      </c>
      <c r="D13" s="33" t="s">
        <v>121</v>
      </c>
    </row>
    <row r="14" spans="1:21" x14ac:dyDescent="0.25">
      <c r="A14" s="33">
        <v>109</v>
      </c>
      <c r="B14" s="33" t="s">
        <v>781</v>
      </c>
      <c r="C14" s="33">
        <v>109</v>
      </c>
      <c r="D14" s="33" t="s">
        <v>121</v>
      </c>
    </row>
    <row r="15" spans="1:21" x14ac:dyDescent="0.25">
      <c r="A15" s="33">
        <v>90</v>
      </c>
      <c r="B15" s="33" t="s">
        <v>781</v>
      </c>
      <c r="C15" s="33">
        <v>90</v>
      </c>
      <c r="D15" s="33" t="s">
        <v>121</v>
      </c>
    </row>
    <row r="16" spans="1:21" x14ac:dyDescent="0.25">
      <c r="A16" s="33">
        <v>120</v>
      </c>
      <c r="B16" s="33" t="s">
        <v>781</v>
      </c>
      <c r="C16" s="33">
        <v>120</v>
      </c>
      <c r="D16" s="33" t="s">
        <v>121</v>
      </c>
    </row>
    <row r="17" spans="1:4" x14ac:dyDescent="0.25">
      <c r="A17" s="33">
        <v>72</v>
      </c>
      <c r="B17" s="33" t="s">
        <v>781</v>
      </c>
      <c r="C17" s="33">
        <v>72</v>
      </c>
      <c r="D17" s="33" t="s">
        <v>121</v>
      </c>
    </row>
    <row r="18" spans="1:4" x14ac:dyDescent="0.25">
      <c r="A18" s="33">
        <v>76</v>
      </c>
      <c r="B18" s="33" t="s">
        <v>781</v>
      </c>
      <c r="C18" s="33">
        <v>76</v>
      </c>
      <c r="D18" s="33" t="s">
        <v>121</v>
      </c>
    </row>
    <row r="19" spans="1:4" x14ac:dyDescent="0.25">
      <c r="A19" s="33">
        <v>71</v>
      </c>
      <c r="B19" s="33" t="s">
        <v>781</v>
      </c>
      <c r="C19" s="33">
        <v>71</v>
      </c>
      <c r="D19" s="33" t="s">
        <v>121</v>
      </c>
    </row>
    <row r="20" spans="1:4" x14ac:dyDescent="0.25">
      <c r="A20" s="33">
        <v>26</v>
      </c>
      <c r="B20" s="33" t="s">
        <v>781</v>
      </c>
      <c r="C20" s="33">
        <v>26</v>
      </c>
      <c r="D20" s="33" t="s">
        <v>121</v>
      </c>
    </row>
    <row r="21" spans="1:4" x14ac:dyDescent="0.25">
      <c r="A21" s="33">
        <v>5</v>
      </c>
      <c r="B21" s="33" t="s">
        <v>781</v>
      </c>
      <c r="C21" s="33">
        <v>5</v>
      </c>
      <c r="D21" s="33" t="s">
        <v>121</v>
      </c>
    </row>
    <row r="22" spans="1:4" x14ac:dyDescent="0.25">
      <c r="A22" s="33">
        <v>139</v>
      </c>
      <c r="B22" s="33" t="s">
        <v>781</v>
      </c>
      <c r="C22" s="33">
        <v>139</v>
      </c>
      <c r="D22" s="33" t="s">
        <v>121</v>
      </c>
    </row>
    <row r="23" spans="1:4" x14ac:dyDescent="0.25">
      <c r="A23" s="33">
        <v>69</v>
      </c>
      <c r="B23" s="33" t="s">
        <v>781</v>
      </c>
      <c r="C23" s="33">
        <v>139</v>
      </c>
      <c r="D23" s="33" t="s">
        <v>121</v>
      </c>
    </row>
    <row r="24" spans="1:4" x14ac:dyDescent="0.25">
      <c r="A24" s="33">
        <v>156</v>
      </c>
      <c r="B24" s="33" t="s">
        <v>792</v>
      </c>
      <c r="C24" s="33">
        <v>6</v>
      </c>
      <c r="D24" s="33" t="s">
        <v>121</v>
      </c>
    </row>
    <row r="25" spans="1:4" x14ac:dyDescent="0.25">
      <c r="A25" s="33">
        <v>91</v>
      </c>
      <c r="B25" s="33" t="s">
        <v>781</v>
      </c>
      <c r="C25" s="33">
        <v>91</v>
      </c>
      <c r="D25" s="33" t="s">
        <v>121</v>
      </c>
    </row>
    <row r="26" spans="1:4" x14ac:dyDescent="0.25">
      <c r="A26" s="33">
        <v>153</v>
      </c>
      <c r="B26" s="33" t="s">
        <v>792</v>
      </c>
      <c r="C26" s="33">
        <v>3</v>
      </c>
      <c r="D26" s="33" t="s">
        <v>121</v>
      </c>
    </row>
    <row r="27" spans="1:4" x14ac:dyDescent="0.25">
      <c r="A27" s="33">
        <v>24</v>
      </c>
      <c r="B27" s="33" t="s">
        <v>781</v>
      </c>
      <c r="C27" s="33">
        <v>24</v>
      </c>
      <c r="D27" s="33" t="s">
        <v>121</v>
      </c>
    </row>
    <row r="28" spans="1:4" x14ac:dyDescent="0.25">
      <c r="A28" s="33">
        <v>130</v>
      </c>
      <c r="B28" s="33" t="s">
        <v>781</v>
      </c>
      <c r="C28" s="33">
        <v>130</v>
      </c>
      <c r="D28" s="33" t="s">
        <v>121</v>
      </c>
    </row>
    <row r="29" spans="1:4" x14ac:dyDescent="0.25">
      <c r="A29" s="33">
        <v>89</v>
      </c>
      <c r="B29" s="33" t="s">
        <v>781</v>
      </c>
      <c r="C29" s="33">
        <v>89</v>
      </c>
      <c r="D29" s="33" t="s">
        <v>121</v>
      </c>
    </row>
    <row r="30" spans="1:4" x14ac:dyDescent="0.25">
      <c r="A30" s="33">
        <v>93</v>
      </c>
      <c r="B30" s="33" t="s">
        <v>781</v>
      </c>
      <c r="C30" s="33">
        <v>93</v>
      </c>
      <c r="D30" s="33" t="s">
        <v>121</v>
      </c>
    </row>
    <row r="31" spans="1:4" x14ac:dyDescent="0.25">
      <c r="A31" s="33">
        <v>115</v>
      </c>
      <c r="B31" s="33" t="s">
        <v>781</v>
      </c>
      <c r="C31" s="33">
        <v>115</v>
      </c>
      <c r="D31" s="33" t="s">
        <v>121</v>
      </c>
    </row>
    <row r="32" spans="1:4" x14ac:dyDescent="0.25">
      <c r="A32" s="33">
        <v>60</v>
      </c>
      <c r="B32" s="33" t="s">
        <v>781</v>
      </c>
      <c r="C32" s="33">
        <v>60</v>
      </c>
      <c r="D32" s="33" t="s">
        <v>121</v>
      </c>
    </row>
    <row r="33" spans="1:4" x14ac:dyDescent="0.25">
      <c r="A33" s="33">
        <v>14</v>
      </c>
      <c r="B33" s="33" t="s">
        <v>781</v>
      </c>
      <c r="C33" s="33">
        <v>14</v>
      </c>
      <c r="D33" s="33" t="s">
        <v>121</v>
      </c>
    </row>
    <row r="34" spans="1:4" x14ac:dyDescent="0.25">
      <c r="A34" s="33">
        <v>70</v>
      </c>
      <c r="B34" s="33" t="s">
        <v>781</v>
      </c>
      <c r="C34" s="33">
        <v>70</v>
      </c>
      <c r="D34" s="33" t="s">
        <v>121</v>
      </c>
    </row>
    <row r="35" spans="1:4" x14ac:dyDescent="0.25">
      <c r="A35" s="33">
        <v>148</v>
      </c>
      <c r="B35" s="33" t="s">
        <v>781</v>
      </c>
      <c r="C35" s="33">
        <v>148</v>
      </c>
      <c r="D35" s="33" t="s">
        <v>121</v>
      </c>
    </row>
    <row r="36" spans="1:4" x14ac:dyDescent="0.25">
      <c r="A36" s="33">
        <v>181</v>
      </c>
      <c r="B36" s="33" t="s">
        <v>824</v>
      </c>
      <c r="C36" s="33">
        <f>A36-176</f>
        <v>5</v>
      </c>
      <c r="D36" s="33" t="s">
        <v>121</v>
      </c>
    </row>
    <row r="37" spans="1:4" x14ac:dyDescent="0.25">
      <c r="A37" s="33">
        <v>106</v>
      </c>
      <c r="B37" s="33" t="s">
        <v>781</v>
      </c>
      <c r="C37" s="33">
        <v>103</v>
      </c>
      <c r="D37" s="33" t="s">
        <v>121</v>
      </c>
    </row>
    <row r="38" spans="1:4" x14ac:dyDescent="0.25">
      <c r="A38" s="33">
        <v>202</v>
      </c>
      <c r="B38" s="33" t="s">
        <v>824</v>
      </c>
      <c r="C38" s="33">
        <f>A38-176</f>
        <v>26</v>
      </c>
      <c r="D38" s="33" t="s">
        <v>121</v>
      </c>
    </row>
    <row r="39" spans="1:4" x14ac:dyDescent="0.25">
      <c r="A39" s="33">
        <v>81</v>
      </c>
      <c r="B39" s="33" t="s">
        <v>781</v>
      </c>
      <c r="C39" s="33">
        <v>81</v>
      </c>
      <c r="D39" s="33" t="s">
        <v>121</v>
      </c>
    </row>
    <row r="40" spans="1:4" x14ac:dyDescent="0.25">
      <c r="A40" s="33">
        <v>132</v>
      </c>
      <c r="B40" s="33" t="s">
        <v>781</v>
      </c>
      <c r="C40" s="33">
        <v>132</v>
      </c>
      <c r="D40" s="33" t="s">
        <v>121</v>
      </c>
    </row>
    <row r="41" spans="1:4" x14ac:dyDescent="0.25">
      <c r="A41" s="33">
        <v>158</v>
      </c>
      <c r="B41" s="33" t="s">
        <v>792</v>
      </c>
      <c r="C41" s="33">
        <v>8</v>
      </c>
      <c r="D41" s="33" t="s">
        <v>121</v>
      </c>
    </row>
    <row r="42" spans="1:4" x14ac:dyDescent="0.25">
      <c r="A42" s="33">
        <v>108</v>
      </c>
      <c r="B42" s="33" t="s">
        <v>781</v>
      </c>
      <c r="D42" s="33" t="s">
        <v>121</v>
      </c>
    </row>
    <row r="43" spans="1:4" x14ac:dyDescent="0.25">
      <c r="A43" s="33">
        <v>195</v>
      </c>
      <c r="B43" s="33" t="s">
        <v>824</v>
      </c>
      <c r="C43" s="33">
        <f>A43-176</f>
        <v>19</v>
      </c>
      <c r="D43" s="33" t="s">
        <v>121</v>
      </c>
    </row>
    <row r="44" spans="1:4" x14ac:dyDescent="0.25">
      <c r="A44" s="33">
        <v>113</v>
      </c>
      <c r="B44" s="33" t="s">
        <v>781</v>
      </c>
      <c r="D44" s="33" t="s">
        <v>121</v>
      </c>
    </row>
    <row r="45" spans="1:4" x14ac:dyDescent="0.25">
      <c r="A45" s="33">
        <v>57</v>
      </c>
      <c r="B45" s="33" t="s">
        <v>781</v>
      </c>
      <c r="D45" s="33" t="s">
        <v>121</v>
      </c>
    </row>
    <row r="46" spans="1:4" x14ac:dyDescent="0.25">
      <c r="A46" s="33">
        <v>84</v>
      </c>
      <c r="B46" s="33" t="s">
        <v>781</v>
      </c>
      <c r="D46" s="33" t="s">
        <v>121</v>
      </c>
    </row>
    <row r="47" spans="1:4" x14ac:dyDescent="0.25">
      <c r="A47" s="33">
        <v>117</v>
      </c>
      <c r="B47" s="33" t="s">
        <v>781</v>
      </c>
      <c r="D47" s="33" t="s">
        <v>121</v>
      </c>
    </row>
    <row r="48" spans="1:4" x14ac:dyDescent="0.25">
      <c r="A48" s="33">
        <v>94</v>
      </c>
      <c r="B48" s="33" t="s">
        <v>781</v>
      </c>
      <c r="D48" s="33" t="s">
        <v>121</v>
      </c>
    </row>
    <row r="49" spans="1:4" x14ac:dyDescent="0.25">
      <c r="A49" s="33">
        <v>65</v>
      </c>
      <c r="B49" s="33" t="s">
        <v>781</v>
      </c>
      <c r="D49" s="33" t="s">
        <v>121</v>
      </c>
    </row>
    <row r="50" spans="1:4" x14ac:dyDescent="0.25">
      <c r="A50" s="33">
        <v>176</v>
      </c>
      <c r="B50" s="33" t="s">
        <v>792</v>
      </c>
      <c r="D50" s="33" t="s">
        <v>121</v>
      </c>
    </row>
    <row r="51" spans="1:4" x14ac:dyDescent="0.25">
      <c r="A51" s="33">
        <v>42</v>
      </c>
      <c r="B51" s="33" t="s">
        <v>781</v>
      </c>
      <c r="D51" s="33" t="s">
        <v>121</v>
      </c>
    </row>
    <row r="52" spans="1:4" x14ac:dyDescent="0.25">
      <c r="A52" s="33">
        <v>177</v>
      </c>
      <c r="B52" s="33" t="s">
        <v>824</v>
      </c>
      <c r="D52" s="33" t="s">
        <v>121</v>
      </c>
    </row>
    <row r="53" spans="1:4" x14ac:dyDescent="0.25">
      <c r="A53" s="33">
        <v>22</v>
      </c>
      <c r="B53" s="33" t="s">
        <v>781</v>
      </c>
      <c r="D53" s="33" t="s">
        <v>121</v>
      </c>
    </row>
    <row r="54" spans="1:4" x14ac:dyDescent="0.25">
      <c r="A54" s="33">
        <v>144</v>
      </c>
      <c r="B54" s="33" t="s">
        <v>781</v>
      </c>
      <c r="D54" s="33" t="s">
        <v>121</v>
      </c>
    </row>
    <row r="55" spans="1:4" x14ac:dyDescent="0.25">
      <c r="A55" s="33">
        <v>173</v>
      </c>
      <c r="B55" s="33" t="s">
        <v>792</v>
      </c>
      <c r="D55" s="33" t="s">
        <v>121</v>
      </c>
    </row>
    <row r="56" spans="1:4" x14ac:dyDescent="0.25">
      <c r="A56" s="33">
        <v>105</v>
      </c>
      <c r="B56" s="33" t="s">
        <v>781</v>
      </c>
      <c r="D56" s="33" t="s">
        <v>121</v>
      </c>
    </row>
    <row r="57" spans="1:4" x14ac:dyDescent="0.25">
      <c r="A57" s="33">
        <v>101</v>
      </c>
      <c r="B57" s="33" t="s">
        <v>781</v>
      </c>
      <c r="D57" s="33" t="s">
        <v>121</v>
      </c>
    </row>
    <row r="58" spans="1:4" x14ac:dyDescent="0.25">
      <c r="A58" s="33">
        <v>185</v>
      </c>
      <c r="B58" s="33" t="s">
        <v>824</v>
      </c>
      <c r="C58" s="33">
        <f>A58-176</f>
        <v>9</v>
      </c>
      <c r="D58" s="33" t="s">
        <v>121</v>
      </c>
    </row>
    <row r="59" spans="1:4" x14ac:dyDescent="0.25">
      <c r="A59" s="33">
        <v>186</v>
      </c>
      <c r="B59" s="33" t="s">
        <v>824</v>
      </c>
      <c r="C59" s="33">
        <f>A59-176</f>
        <v>10</v>
      </c>
      <c r="D59" s="33" t="s">
        <v>121</v>
      </c>
    </row>
    <row r="60" spans="1:4" x14ac:dyDescent="0.25">
      <c r="A60" s="33">
        <v>82</v>
      </c>
      <c r="B60" s="33" t="s">
        <v>781</v>
      </c>
      <c r="D60" s="33" t="s">
        <v>121</v>
      </c>
    </row>
    <row r="61" spans="1:4" x14ac:dyDescent="0.25">
      <c r="A61" s="33">
        <v>201</v>
      </c>
      <c r="B61" s="33" t="s">
        <v>824</v>
      </c>
      <c r="C61" s="33">
        <f>A61-176</f>
        <v>25</v>
      </c>
      <c r="D61" s="33" t="s">
        <v>121</v>
      </c>
    </row>
    <row r="62" spans="1:4" x14ac:dyDescent="0.25">
      <c r="A62" s="33">
        <v>29</v>
      </c>
      <c r="B62" s="33" t="s">
        <v>781</v>
      </c>
      <c r="D62" s="33" t="s">
        <v>121</v>
      </c>
    </row>
    <row r="63" spans="1:4" x14ac:dyDescent="0.25">
      <c r="A63" s="33">
        <v>145</v>
      </c>
      <c r="B63" s="33" t="s">
        <v>781</v>
      </c>
      <c r="D63" s="33" t="s">
        <v>121</v>
      </c>
    </row>
    <row r="64" spans="1:4" x14ac:dyDescent="0.25">
      <c r="A64" s="33">
        <v>75</v>
      </c>
      <c r="B64" s="33" t="s">
        <v>781</v>
      </c>
      <c r="D64" s="33" t="s">
        <v>121</v>
      </c>
    </row>
    <row r="65" spans="1:4" x14ac:dyDescent="0.25">
      <c r="A65" s="33">
        <v>210</v>
      </c>
      <c r="B65" s="33" t="s">
        <v>824</v>
      </c>
      <c r="C65" s="33">
        <f>A65-176</f>
        <v>34</v>
      </c>
      <c r="D65" s="33" t="s">
        <v>121</v>
      </c>
    </row>
    <row r="66" spans="1:4" x14ac:dyDescent="0.25">
      <c r="A66" s="33">
        <v>124</v>
      </c>
      <c r="B66" s="33" t="s">
        <v>781</v>
      </c>
      <c r="D66" s="33" t="s">
        <v>121</v>
      </c>
    </row>
    <row r="67" spans="1:4" x14ac:dyDescent="0.25">
      <c r="A67" s="33">
        <v>74</v>
      </c>
      <c r="B67" s="33" t="s">
        <v>781</v>
      </c>
      <c r="D67" s="33" t="s">
        <v>121</v>
      </c>
    </row>
    <row r="68" spans="1:4" x14ac:dyDescent="0.25">
      <c r="A68" s="33">
        <v>6</v>
      </c>
      <c r="B68" s="33" t="s">
        <v>781</v>
      </c>
      <c r="D68" s="33" t="s">
        <v>121</v>
      </c>
    </row>
    <row r="69" spans="1:4" x14ac:dyDescent="0.25">
      <c r="A69" s="33">
        <v>79</v>
      </c>
      <c r="B69" s="33" t="s">
        <v>781</v>
      </c>
      <c r="D69" s="33" t="s">
        <v>121</v>
      </c>
    </row>
    <row r="70" spans="1:4" x14ac:dyDescent="0.25">
      <c r="A70" s="33">
        <v>166</v>
      </c>
      <c r="B70" s="33" t="s">
        <v>792</v>
      </c>
      <c r="D70" s="33" t="s">
        <v>121</v>
      </c>
    </row>
    <row r="71" spans="1:4" x14ac:dyDescent="0.25">
      <c r="A71" s="33">
        <v>193</v>
      </c>
      <c r="B71" s="33" t="s">
        <v>824</v>
      </c>
      <c r="C71" s="33">
        <f>A71-176</f>
        <v>17</v>
      </c>
      <c r="D71" s="33" t="s">
        <v>121</v>
      </c>
    </row>
    <row r="72" spans="1:4" x14ac:dyDescent="0.25">
      <c r="A72" s="33">
        <v>143</v>
      </c>
      <c r="B72" s="33" t="s">
        <v>781</v>
      </c>
      <c r="D72" s="33" t="s">
        <v>121</v>
      </c>
    </row>
    <row r="73" spans="1:4" x14ac:dyDescent="0.25">
      <c r="A73" s="33">
        <v>140</v>
      </c>
      <c r="B73" s="33" t="s">
        <v>781</v>
      </c>
      <c r="D73" s="33" t="s">
        <v>121</v>
      </c>
    </row>
    <row r="74" spans="1:4" x14ac:dyDescent="0.25">
      <c r="A74" s="33">
        <v>16</v>
      </c>
      <c r="B74" s="33" t="s">
        <v>781</v>
      </c>
      <c r="D74" s="33" t="s">
        <v>121</v>
      </c>
    </row>
    <row r="75" spans="1:4" x14ac:dyDescent="0.25">
      <c r="A75" s="33">
        <v>154</v>
      </c>
      <c r="B75" s="33" t="s">
        <v>792</v>
      </c>
      <c r="D75" s="33" t="s">
        <v>121</v>
      </c>
    </row>
    <row r="76" spans="1:4" x14ac:dyDescent="0.25">
      <c r="A76" s="33">
        <v>19</v>
      </c>
      <c r="B76" s="33" t="s">
        <v>781</v>
      </c>
      <c r="D76" s="33" t="s">
        <v>121</v>
      </c>
    </row>
    <row r="77" spans="1:4" x14ac:dyDescent="0.25">
      <c r="A77" s="33">
        <v>141</v>
      </c>
      <c r="B77" s="33" t="s">
        <v>781</v>
      </c>
      <c r="D77" s="33" t="s">
        <v>121</v>
      </c>
    </row>
    <row r="78" spans="1:4" x14ac:dyDescent="0.25">
      <c r="A78" s="33">
        <v>152</v>
      </c>
      <c r="B78" s="33" t="s">
        <v>792</v>
      </c>
      <c r="D78" s="33" t="s">
        <v>121</v>
      </c>
    </row>
    <row r="79" spans="1:4" x14ac:dyDescent="0.25">
      <c r="A79" s="33">
        <v>21</v>
      </c>
      <c r="B79" s="33" t="s">
        <v>781</v>
      </c>
      <c r="D79" s="33" t="s">
        <v>121</v>
      </c>
    </row>
    <row r="80" spans="1:4" x14ac:dyDescent="0.25">
      <c r="A80" s="33">
        <v>47</v>
      </c>
      <c r="B80" s="33" t="s">
        <v>781</v>
      </c>
      <c r="D80" s="33" t="s">
        <v>121</v>
      </c>
    </row>
    <row r="81" spans="1:4" x14ac:dyDescent="0.25">
      <c r="A81" s="33">
        <v>172</v>
      </c>
      <c r="B81" s="33" t="s">
        <v>792</v>
      </c>
      <c r="D81" s="33" t="s">
        <v>121</v>
      </c>
    </row>
    <row r="82" spans="1:4" x14ac:dyDescent="0.25">
      <c r="A82" s="33">
        <v>168</v>
      </c>
      <c r="B82" s="33" t="s">
        <v>792</v>
      </c>
      <c r="D82" s="33" t="s">
        <v>121</v>
      </c>
    </row>
    <row r="83" spans="1:4" x14ac:dyDescent="0.25">
      <c r="A83" s="33">
        <v>110</v>
      </c>
      <c r="B83" s="33" t="s">
        <v>781</v>
      </c>
      <c r="D83" s="33" t="s">
        <v>121</v>
      </c>
    </row>
    <row r="84" spans="1:4" x14ac:dyDescent="0.25">
      <c r="A84" s="33">
        <v>189</v>
      </c>
      <c r="B84" s="33" t="s">
        <v>824</v>
      </c>
      <c r="C84" s="33">
        <f>A84-176</f>
        <v>13</v>
      </c>
      <c r="D84" s="33" t="s">
        <v>121</v>
      </c>
    </row>
    <row r="85" spans="1:4" x14ac:dyDescent="0.25">
      <c r="A85" s="33">
        <v>63</v>
      </c>
      <c r="B85" s="33" t="s">
        <v>781</v>
      </c>
      <c r="D85" s="33" t="s">
        <v>121</v>
      </c>
    </row>
    <row r="86" spans="1:4" x14ac:dyDescent="0.25">
      <c r="A86" s="33">
        <v>198</v>
      </c>
      <c r="B86" s="33" t="s">
        <v>824</v>
      </c>
      <c r="C86" s="33">
        <f>A86-176</f>
        <v>22</v>
      </c>
      <c r="D86" s="33" t="s">
        <v>121</v>
      </c>
    </row>
    <row r="87" spans="1:4" x14ac:dyDescent="0.25">
      <c r="A87" s="33">
        <v>50</v>
      </c>
      <c r="B87" s="33" t="s">
        <v>781</v>
      </c>
      <c r="D87" s="33" t="s">
        <v>121</v>
      </c>
    </row>
    <row r="88" spans="1:4" x14ac:dyDescent="0.25">
      <c r="A88" s="33">
        <v>188</v>
      </c>
      <c r="B88" s="33" t="s">
        <v>824</v>
      </c>
      <c r="C88" s="33">
        <f>A88-176</f>
        <v>12</v>
      </c>
      <c r="D88" s="33" t="s">
        <v>121</v>
      </c>
    </row>
    <row r="89" spans="1:4" x14ac:dyDescent="0.25">
      <c r="A89" s="33">
        <v>136</v>
      </c>
      <c r="B89" s="33" t="s">
        <v>781</v>
      </c>
      <c r="D89" s="33" t="s">
        <v>121</v>
      </c>
    </row>
    <row r="90" spans="1:4" x14ac:dyDescent="0.25">
      <c r="A90" s="33">
        <v>27</v>
      </c>
      <c r="B90" s="33" t="s">
        <v>781</v>
      </c>
      <c r="D90" s="33" t="s">
        <v>121</v>
      </c>
    </row>
    <row r="91" spans="1:4" x14ac:dyDescent="0.25">
      <c r="A91" s="33">
        <v>78</v>
      </c>
      <c r="B91" s="33" t="s">
        <v>781</v>
      </c>
      <c r="D91" s="33" t="s">
        <v>121</v>
      </c>
    </row>
    <row r="92" spans="1:4" x14ac:dyDescent="0.25">
      <c r="A92" s="33">
        <v>55</v>
      </c>
      <c r="B92" s="33" t="s">
        <v>781</v>
      </c>
      <c r="D92" s="33" t="s">
        <v>121</v>
      </c>
    </row>
    <row r="93" spans="1:4" x14ac:dyDescent="0.25">
      <c r="A93" s="33">
        <v>73</v>
      </c>
      <c r="B93" s="33" t="s">
        <v>781</v>
      </c>
      <c r="D93" s="33" t="s">
        <v>121</v>
      </c>
    </row>
    <row r="94" spans="1:4" x14ac:dyDescent="0.25">
      <c r="A94" s="33">
        <v>207</v>
      </c>
      <c r="B94" s="33" t="s">
        <v>824</v>
      </c>
      <c r="C94" s="33">
        <f>A94-176</f>
        <v>31</v>
      </c>
      <c r="D94" s="33" t="s">
        <v>121</v>
      </c>
    </row>
    <row r="95" spans="1:4" x14ac:dyDescent="0.25">
      <c r="A95" s="33">
        <v>107</v>
      </c>
      <c r="B95" s="33" t="s">
        <v>781</v>
      </c>
      <c r="D95" s="33" t="s">
        <v>121</v>
      </c>
    </row>
    <row r="96" spans="1:4" x14ac:dyDescent="0.25">
      <c r="A96" s="33">
        <v>97</v>
      </c>
      <c r="B96" s="33" t="s">
        <v>781</v>
      </c>
      <c r="D96" s="33" t="s">
        <v>121</v>
      </c>
    </row>
    <row r="97" spans="1:4" x14ac:dyDescent="0.25">
      <c r="A97" s="33">
        <v>67</v>
      </c>
      <c r="B97" s="33" t="s">
        <v>781</v>
      </c>
      <c r="D97" s="33" t="s">
        <v>121</v>
      </c>
    </row>
    <row r="98" spans="1:4" x14ac:dyDescent="0.25">
      <c r="A98" s="33">
        <v>25</v>
      </c>
      <c r="B98" s="33" t="s">
        <v>781</v>
      </c>
      <c r="D98" s="33" t="s">
        <v>121</v>
      </c>
    </row>
    <row r="99" spans="1:4" x14ac:dyDescent="0.25">
      <c r="A99" s="33">
        <v>171</v>
      </c>
      <c r="B99" s="33" t="s">
        <v>792</v>
      </c>
      <c r="D99" s="33" t="s">
        <v>121</v>
      </c>
    </row>
    <row r="100" spans="1:4" x14ac:dyDescent="0.25">
      <c r="A100" s="33">
        <v>206</v>
      </c>
      <c r="B100" s="33" t="s">
        <v>824</v>
      </c>
      <c r="C100" s="33">
        <f>A100-176</f>
        <v>30</v>
      </c>
      <c r="D100" s="33" t="s">
        <v>121</v>
      </c>
    </row>
    <row r="101" spans="1:4" x14ac:dyDescent="0.25">
      <c r="A101" s="33">
        <v>121</v>
      </c>
      <c r="B101" s="33" t="s">
        <v>781</v>
      </c>
      <c r="D101" s="33" t="s">
        <v>121</v>
      </c>
    </row>
    <row r="102" spans="1:4" x14ac:dyDescent="0.25">
      <c r="A102" s="33">
        <v>99</v>
      </c>
      <c r="B102" s="33" t="s">
        <v>781</v>
      </c>
      <c r="D102" s="33" t="s">
        <v>121</v>
      </c>
    </row>
    <row r="103" spans="1:4" x14ac:dyDescent="0.25">
      <c r="A103" s="33">
        <v>122</v>
      </c>
      <c r="B103" s="33" t="s">
        <v>781</v>
      </c>
      <c r="D103" s="33" t="s">
        <v>121</v>
      </c>
    </row>
    <row r="104" spans="1:4" x14ac:dyDescent="0.25">
      <c r="A104" s="33">
        <v>44</v>
      </c>
      <c r="B104" s="33" t="s">
        <v>781</v>
      </c>
      <c r="D104" s="33" t="s">
        <v>121</v>
      </c>
    </row>
    <row r="105" spans="1:4" x14ac:dyDescent="0.25">
      <c r="A105" s="33">
        <v>30</v>
      </c>
      <c r="B105" s="33" t="s">
        <v>781</v>
      </c>
      <c r="D105" s="33" t="s">
        <v>121</v>
      </c>
    </row>
    <row r="106" spans="1:4" x14ac:dyDescent="0.25">
      <c r="A106" s="33" t="s">
        <v>909</v>
      </c>
      <c r="B106" s="33" t="s">
        <v>792</v>
      </c>
      <c r="C106" s="33" t="s">
        <v>909</v>
      </c>
      <c r="D106" s="33" t="s">
        <v>121</v>
      </c>
    </row>
    <row r="107" spans="1:4" x14ac:dyDescent="0.25">
      <c r="A107" s="33">
        <v>1</v>
      </c>
      <c r="B107" s="33" t="s">
        <v>781</v>
      </c>
      <c r="D107" s="33" t="s">
        <v>121</v>
      </c>
    </row>
    <row r="108" spans="1:4" x14ac:dyDescent="0.25">
      <c r="A108" s="33">
        <v>10</v>
      </c>
      <c r="B108" s="33" t="s">
        <v>781</v>
      </c>
      <c r="D108" s="33" t="s">
        <v>121</v>
      </c>
    </row>
    <row r="109" spans="1:4" x14ac:dyDescent="0.25">
      <c r="A109" s="33">
        <v>15</v>
      </c>
      <c r="B109" s="33" t="s">
        <v>781</v>
      </c>
      <c r="D109" s="33" t="s">
        <v>121</v>
      </c>
    </row>
    <row r="110" spans="1:4" x14ac:dyDescent="0.25">
      <c r="A110" s="33">
        <v>18</v>
      </c>
      <c r="B110" s="33" t="s">
        <v>781</v>
      </c>
      <c r="D110" s="33" t="s">
        <v>121</v>
      </c>
    </row>
    <row r="111" spans="1:4" x14ac:dyDescent="0.25">
      <c r="A111" s="33">
        <v>28</v>
      </c>
      <c r="B111" s="33" t="s">
        <v>781</v>
      </c>
      <c r="D111" s="33" t="s">
        <v>121</v>
      </c>
    </row>
    <row r="112" spans="1:4" x14ac:dyDescent="0.25">
      <c r="A112" s="33">
        <v>31</v>
      </c>
      <c r="B112" s="33" t="s">
        <v>781</v>
      </c>
      <c r="D112" s="33" t="s">
        <v>121</v>
      </c>
    </row>
    <row r="113" spans="1:4" x14ac:dyDescent="0.25">
      <c r="A113" s="33">
        <v>34</v>
      </c>
      <c r="B113" s="33" t="s">
        <v>781</v>
      </c>
      <c r="D113" s="33" t="s">
        <v>121</v>
      </c>
    </row>
    <row r="114" spans="1:4" x14ac:dyDescent="0.25">
      <c r="A114" s="33">
        <v>36</v>
      </c>
      <c r="B114" s="33" t="s">
        <v>781</v>
      </c>
      <c r="D114" s="33" t="s">
        <v>121</v>
      </c>
    </row>
    <row r="115" spans="1:4" x14ac:dyDescent="0.25">
      <c r="A115" s="33">
        <v>37</v>
      </c>
      <c r="B115" s="33" t="s">
        <v>781</v>
      </c>
      <c r="D115" s="33" t="s">
        <v>121</v>
      </c>
    </row>
    <row r="116" spans="1:4" x14ac:dyDescent="0.25">
      <c r="A116" s="33">
        <v>41</v>
      </c>
      <c r="B116" s="33" t="s">
        <v>781</v>
      </c>
      <c r="D116" s="33" t="s">
        <v>121</v>
      </c>
    </row>
    <row r="117" spans="1:4" x14ac:dyDescent="0.25">
      <c r="A117" s="33">
        <v>46</v>
      </c>
      <c r="B117" s="33" t="s">
        <v>781</v>
      </c>
      <c r="D117" s="33" t="s">
        <v>121</v>
      </c>
    </row>
    <row r="118" spans="1:4" x14ac:dyDescent="0.25">
      <c r="A118" s="33">
        <v>49</v>
      </c>
      <c r="B118" s="33" t="s">
        <v>781</v>
      </c>
      <c r="D118" s="33" t="s">
        <v>121</v>
      </c>
    </row>
    <row r="119" spans="1:4" x14ac:dyDescent="0.25">
      <c r="A119" s="33">
        <v>53</v>
      </c>
      <c r="B119" s="33" t="s">
        <v>781</v>
      </c>
      <c r="D119" s="33" t="s">
        <v>121</v>
      </c>
    </row>
    <row r="120" spans="1:4" x14ac:dyDescent="0.25">
      <c r="A120" s="33">
        <v>59</v>
      </c>
      <c r="B120" s="33" t="s">
        <v>781</v>
      </c>
      <c r="D120" s="33" t="s">
        <v>121</v>
      </c>
    </row>
    <row r="121" spans="1:4" x14ac:dyDescent="0.25">
      <c r="A121" s="33">
        <v>61</v>
      </c>
      <c r="B121" s="33" t="s">
        <v>781</v>
      </c>
      <c r="D121" s="33" t="s">
        <v>121</v>
      </c>
    </row>
    <row r="122" spans="1:4" x14ac:dyDescent="0.25">
      <c r="A122" s="33">
        <v>62</v>
      </c>
      <c r="B122" s="33" t="s">
        <v>781</v>
      </c>
      <c r="D122" s="33" t="s">
        <v>121</v>
      </c>
    </row>
    <row r="123" spans="1:4" x14ac:dyDescent="0.25">
      <c r="A123" s="33">
        <v>64</v>
      </c>
      <c r="B123" s="33" t="s">
        <v>781</v>
      </c>
      <c r="D123" s="33" t="s">
        <v>121</v>
      </c>
    </row>
    <row r="124" spans="1:4" x14ac:dyDescent="0.25">
      <c r="A124" s="33">
        <v>66</v>
      </c>
      <c r="B124" s="33" t="s">
        <v>781</v>
      </c>
      <c r="D124" s="33" t="s">
        <v>121</v>
      </c>
    </row>
    <row r="125" spans="1:4" x14ac:dyDescent="0.25">
      <c r="A125" s="33">
        <v>77</v>
      </c>
      <c r="B125" s="33" t="s">
        <v>781</v>
      </c>
      <c r="D125" s="33" t="s">
        <v>121</v>
      </c>
    </row>
    <row r="126" spans="1:4" x14ac:dyDescent="0.25">
      <c r="A126" s="33">
        <v>83</v>
      </c>
      <c r="B126" s="33" t="s">
        <v>781</v>
      </c>
      <c r="D126" s="33" t="s">
        <v>121</v>
      </c>
    </row>
    <row r="127" spans="1:4" x14ac:dyDescent="0.25">
      <c r="A127" s="33">
        <v>100</v>
      </c>
      <c r="B127" s="33" t="s">
        <v>781</v>
      </c>
      <c r="D127" s="33" t="s">
        <v>121</v>
      </c>
    </row>
    <row r="128" spans="1:4" x14ac:dyDescent="0.25">
      <c r="A128" s="33">
        <v>116</v>
      </c>
      <c r="B128" s="33" t="s">
        <v>781</v>
      </c>
      <c r="D128" s="33" t="s">
        <v>121</v>
      </c>
    </row>
    <row r="129" spans="1:4" x14ac:dyDescent="0.25">
      <c r="A129" s="33">
        <v>123</v>
      </c>
      <c r="B129" s="33" t="s">
        <v>781</v>
      </c>
      <c r="D129" s="33" t="s">
        <v>121</v>
      </c>
    </row>
    <row r="130" spans="1:4" x14ac:dyDescent="0.25">
      <c r="A130" s="33">
        <v>127</v>
      </c>
      <c r="B130" s="33" t="s">
        <v>781</v>
      </c>
      <c r="D130" s="33" t="s">
        <v>121</v>
      </c>
    </row>
    <row r="131" spans="1:4" x14ac:dyDescent="0.25">
      <c r="A131" s="33">
        <v>149</v>
      </c>
      <c r="B131" s="33" t="s">
        <v>781</v>
      </c>
      <c r="D131" s="33" t="s">
        <v>121</v>
      </c>
    </row>
    <row r="132" spans="1:4" x14ac:dyDescent="0.25">
      <c r="A132" s="33">
        <v>155</v>
      </c>
      <c r="B132" s="33" t="s">
        <v>792</v>
      </c>
      <c r="D132" s="33" t="s">
        <v>121</v>
      </c>
    </row>
    <row r="133" spans="1:4" x14ac:dyDescent="0.25">
      <c r="A133" s="33">
        <v>161</v>
      </c>
      <c r="B133" s="33" t="s">
        <v>792</v>
      </c>
      <c r="D133" s="33" t="s">
        <v>121</v>
      </c>
    </row>
    <row r="134" spans="1:4" x14ac:dyDescent="0.25">
      <c r="A134" s="33">
        <v>167</v>
      </c>
      <c r="B134" s="33" t="s">
        <v>792</v>
      </c>
      <c r="D134" s="33" t="s">
        <v>121</v>
      </c>
    </row>
    <row r="135" spans="1:4" x14ac:dyDescent="0.25">
      <c r="A135" s="33">
        <v>175</v>
      </c>
      <c r="B135" s="33" t="s">
        <v>792</v>
      </c>
      <c r="D135" s="33" t="s">
        <v>121</v>
      </c>
    </row>
    <row r="136" spans="1:4" x14ac:dyDescent="0.25">
      <c r="A136" s="33">
        <v>178</v>
      </c>
      <c r="B136" s="33" t="s">
        <v>824</v>
      </c>
      <c r="C136" s="33">
        <f>A136-176</f>
        <v>2</v>
      </c>
      <c r="D136" s="33" t="s">
        <v>121</v>
      </c>
    </row>
    <row r="137" spans="1:4" x14ac:dyDescent="0.25">
      <c r="A137" s="33">
        <v>180</v>
      </c>
      <c r="B137" s="33" t="s">
        <v>824</v>
      </c>
      <c r="C137" s="33">
        <f>A137-176</f>
        <v>4</v>
      </c>
      <c r="D137" s="33" t="s">
        <v>121</v>
      </c>
    </row>
    <row r="138" spans="1:4" x14ac:dyDescent="0.25">
      <c r="A138" s="33">
        <v>184</v>
      </c>
      <c r="B138" s="33" t="s">
        <v>824</v>
      </c>
      <c r="C138" s="33">
        <f>A138-176</f>
        <v>8</v>
      </c>
      <c r="D138" s="33" t="s">
        <v>121</v>
      </c>
    </row>
    <row r="139" spans="1:4" x14ac:dyDescent="0.25">
      <c r="A139" s="33">
        <v>204</v>
      </c>
      <c r="B139" s="33" t="s">
        <v>824</v>
      </c>
      <c r="C139" s="33">
        <f>A139-176</f>
        <v>28</v>
      </c>
      <c r="D139" s="33" t="s">
        <v>121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A L A A B Q S w M E F A A C A A g A d X I U U X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V y F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c h R R J Z + o 2 c Y I A A A 3 i g A A E w A c A E Z v c m 1 1 b G F z L 1 N l Y 3 R p b 2 4 x L m 0 g o h g A K K A U A A A A A A A A A A A A A A A A A A A A A A A A A A A A 7 Z 3 t b 9 v I E Y c / N 0 D + B 0 L 5 Y g O C o J n R a w t / i Z M A B + Q O q J 3 r l 7 o I F J k 9 C 9 F b R S p 3 R p D / v Z Q o R 1 y b 8 z R p L R e n 2 w B J s B y S O / r t c P b h a j 3 O 0 n E + W c y T y / J / + c v z Z 8 + f Z T e j V X q d L J O z Z J r m z 5 8 l x Z / L x X o 1 T o s j 5 9 m n 1 q v F e D 1 L 5 / n J m 8 k 0 b Z 0 v 5 n n R y E 4 a 5 3 + + + j l L V 9 n V 5 O N o O s p u r l 6 l 2 c d 8 s b x a t s b Z p 8 Z p c 7 6 e T p u f 2 8 1 E 9 U v Z E O 3 q a b P s 4 0 X j / G Y 0 / 6 X o + t 3 t M m 0 U n b 0 b f S g 6 e L c a z b N / L l a z 8 8 V 0 P Z t v j N l J 6 V D z 8 + d G e V Q a z S Q v L E m e / p Z / a S Z 3 x z U 4 / m X f 1 0 U 6 W 3 w q + i p P y / b d l Y b d 4 Z N 7 T j X 3 / V X u t f V w u c g 2 Z 2 3 u c c / 3 j e X k Y Y + n z 5 9 N 5 u 4 t q k P x o r F M T v S 0 8 f g j I t J s N A 4 1 F P P 1 7 E O 6 q h u M B x Z z L R 3 X 0 n U t P d f S d y 0 D 1 z J 0 L d L 2 T X I v 8 K q D H Y g b P H P 9 3 u O N 8 c 9 v L 5 L X d v n j V X H X u + H W A w 6 3 9 + T 9 k Q b 7 o e l + A v r G O O g f J A 7 6 M Q 5 + V 3 G w T f z m J P 5 y b N 6 s F r O 7 y e r z 2 8 k 8 z b a H X k 7 m o 9 X t f x E j r S I 8 k m 1 k 7 P 7 d B k h l s r t c T i f 5 b h J L P t w m r 9 L p Z D b J 0 9 U + X r a n l G f c h U l S i Z K t u b i g P O 9 d o c f L 2 6 9 3 O W k k x S l / X S / y 9 D K / 3 X i f f T q t 6 N j a 3 O F r Q 6 s N q z Y 6 1 U a 3 2 u h V G / 1 q Y 1 B t D K u N 7 a D v W 4 E P E j g h g R c S u C G B H x I 4 I o E n E r g i g S 8 a + K K h H o E v G v i i g S 8 a + K K B L x r 4 o o E v G v h i g S 8 W U N F 3 5 B K K q k q G a X k 5 p g y E e o u f Z c o g q b + q 6 1 r 8 P F N G U / 1 V A 9 c C m a a 1 z z U P L h N f C / F T 7 i 4 + n e t 8 O c T P u 7 t A d q 7 z F R E / + e 4 i 3 h l p X x O F / F s + G s 5 1 v i b q T 0 W 7 Z 8 i 5 z t d E / f l o 9 7 A 5 1 / m a G M x J m 6 f y Q O 9 A k I v 9 9 O t n X E y y l F Y p k V L q h G R p 4 U e D F P g g k d Y I / H I 6 m n 9 M L h a / V j S + T K f F W / f m W M 2 7 Y T N J R + O b Z L 7 I k 7 e T L G / 9 k L 2 e L f P b k 2 2 j P P n H U T 6 + m c x / + S F P Z 9 n J R T p e r K 5 b b y b p 9 P p v o + m 6 S K r v t 9 N m o 5 z H v 5 y e B s h R 4 9 k D 8 O h E 8 I j g E c E j g k c E j w g e E T y e B j w w P V J C l O M B j + 5 j L n W H h F E w R V z 6 2 l j + H 0 t f D 0 0 w R 0 L + g z k B J k n I f j A j + G q o r w b M B + q r o b 4 a M B u o r 4 b 6 a s B c o L 4 a 6 q s B M 4 H 5 a h g 8 I r 4 a 5 q t h v h r m q 2 G + G u a r Y b 4 a H V + N j q 9 G x 1 e j A x n D V 6 P j q 9 H x 1 e j 4 a n R 8 N T q + G l 1 f j a 6 v R t d X o + u r 0 Y U E 6 q v R 9 d X o + m p 0 f T W 6 v h o 9 X 4 2 e r 0 b P V 6 P n q 9 H z 1 e j B f O K r 0 f P V 6 P l q 9 H w 1 + r 4 a f V + N v q 9 G 3 1 e j 7 6 v R 9 9 X o w / T q q 9 H 3 1 e j 7 a g x 8 N Q a + G g N f j Y G v x s B X Y + C r M f D V G A B t + G o M f D W G v h p D X 4 2 h r 8 b Q V 2 P o q z H 0 1 R j 6 a g x 9 N Y Y A X 0 R f g F 9 t 4 K 8 2 A F g b C K w N C N Y G B m s D h L W B w t q A Y W 3 Q B b E U d C E w J T I l N C U 2 J T g l O i U 8 B T 4 V A F S h F Q t A V A F G F V q y A E o V w F S h N Q s A V Q F S F V q 0 A F Y V g F U B W h X A V Q F e F Q B W A W I V Q F Y B Z h W A V g F q F c B W A W 4 V A F c B c h V A V w F 2 F Y B X A X o V w F c B f h U A W A G C F U B Y A Y Y V g F g B i h X A W A G O F Q B Z A Z I V Q F k B l h W A W Q G a F c B Z A Z 4 V A F o B o h V A W g G m F Y B a A a o V w F o B r h U A W w G y F U B b A b Y V g F s B u h X A W w G + F Q B c A c I V Q F w B x h W A X A H K F c B c A c 4 V A F 0 B 0 h V A X Q H W F Y B d A d o V w F 0 B 3 l X g X Q X e V e B d B d 5 V 4 F 0 F 3 l X g X Q X e V e B d B d 5 V 4 F 0 F 3 l X g X Q X e V e B d B d 5 V 4 F 0 F 3 l X g X a X 1 W F q Q x R V Z 0 I X W Z G l R l l Z l a V m W 1 m V p Y R Z 4 V 4 F 3 F X h X g X c V e F e B d x V 4 V 4 F 3 F X h X g X c V e F e B d x V 4 V 4 F 3 F X h X g X c V e F e B d x V 4 V 4 F 3 F X h X g X c V e F e 7 4 R f d j / v D N n X f I d 7 d 7 s E X i L 2 4 c 6 k y x 8 a d S 3 H n U t y 5 F H c u 1 Z r i z q W a W 8 a d S 1 7 q j D u X v J 1 L / 1 p M s v f S b t + u s g N s X q r c v Z X / l h f E 8 f e v + f 6 s 8 a f C 5 Z 0 O Z y L N 5 P V 8 v L g u P u j Z h k S q a H B W o Y S f F v P 0 H / E n f m s s j 7 M D 6 h t / x m 8 7 s r 9 O i l B Y H T h 8 g k 5 i F B 1 f F G X L V T F c B 4 6 i o J M Y R U c Y R e v Z 7 O C 5 K O g k R t H x R d F o n R e 3 O H A U B Z 3 E K D q q K H r R q B L 1 4 5 a / i V j 9 R w m f E K w P G U W R r o 8 + m O 6 i y K v I E n N R D J 9 v z 0 U H j K K Y i 4 4 + m M J 3 / U N O b P G F / / i D K X j l P 2 g w x f f + Y w + m 8 M 3 / k M E U X / + P N 5 i W o 9 V o V g z x d P q o 0 f N + G z 3 F u e N R c X b x 9 / o i z d b T P L v a d / i f I q k d I + n p I u m 7 w u V J Q 2 U X J t a L F S W e J H F U T L G i R N U U K 0 p U T b G i R N U U K 0 p U T b G i R N U U K 0 p U T b G i R N U U K 0 p U T b G i x D 1 b r C h R b 4 s V J e p t s a J E v S 1 W l K i 3 x Y o S 9 b Z Y U a L e F i t K 1 N t i R Y l 6 W 6 w o U W + L F S X q b b G i R L 0 t V p S o t 8 W K E v W 2 W F G i 3 h Y r S t T b Q B f g X Q X e V e B d B d 5 V 4 F 0 F 3 l X g X Q X e V e B d B d 5 V 4 F 0 F 3 l X g X Q X e V e B d B d 5 V 4 F 0 F 3 l X g X Q X e V e B d B d 5 V 4 F 0 F 3 l X g X Q X e V e B d B d 5 V 4 F 0 F 3 l X g X Q X e V e B d B d 5 V 4 F 0 F 3 l X g X Q X e V e B d B d 5 V 4 F 0 F 3 l X g X Q X e V e B d B d 5 V 4 F 0 D 3 j X g X Q P e N e B d A 9 4 1 4 F 0 D 3 j X g X Q P e N e B d A 9 4 1 4 F 0 D 3 j X g X Q P e N e B d A 9 4 1 4 F 0 D 3 j X g X Q P e N e B d A 9 4 1 4 F 0 D 3 j X g X Q P e N e B d A 9 4 1 2 o l A W x F o L w J u R g B d a D s C 7 U e g D Q m 0 I 4 G 2 J A D v G v C u A e 8 a 8 K 4 B 7 x r w r g H v G v C u A e 8 a 8 K 4 B 7 x r w r g H v G v C u A e 8 a 8 K 4 B 7 x r w r g H v G v C u A e 8 a 8 K 4 B 7 9 q e d 7 / z t 2 e X u w L d P c i P X A / u G 3 c M J j W 1 4 v Y f q H S u / n M 8 0 a 8 C / x 8 + R 6 x 5 F 2 v e z W L N u 1 j z r u a W s e b d 7 6 r m n T / H / h t Q S w E C L Q A U A A I A C A B 1 c h R R f M L S 3 K g A A A D 5 A A A A E g A A A A A A A A A A A A A A A A A A A A A A Q 2 9 u Z m l n L 1 B h Y 2 t h Z 2 U u e G 1 s U E s B A i 0 A F A A C A A g A d X I U U Q / K 6 a u k A A A A 6 Q A A A B M A A A A A A A A A A A A A A A A A 9 A A A A F t D b 2 5 0 Z W 5 0 X 1 R 5 c G V z X S 5 4 b W x Q S w E C L Q A U A A I A C A B 1 c h R R J Z + o 2 c Y I A A A 3 i g A A E w A A A A A A A A A A A A A A A A D l A Q A A R m 9 y b X V s Y X M v U 2 V j d G l v b j E u b V B L B Q Y A A A A A A w A D A M I A A A D 4 C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4 Y w I A A A A A A N Z j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I y O j Q 0 O j E x L j k z O T k x N z d a I i A v P j x F b n R y e S B U e X B l P S J G a W x s Q 2 9 s d W 1 u V H l w Z X M i I F Z h b H V l P S J z Q U F B Q U F B Q U F B Q U F B Q U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L 1 R y Y W 5 z c G 9 z Z W Q g V G F i b G U u e 0 N v b H V t b j E s M H 0 m c X V v d D s s J n F 1 b 3 Q 7 U 2 V j d G l v b j E v c C 9 U c m F u c 3 B v c 2 V k I F R h Y m x l L n t D b 2 x 1 b W 4 y L D F 9 J n F 1 b 3 Q 7 L C Z x d W 9 0 O 1 N l Y 3 R p b 2 4 x L 3 A v V H J h b n N w b 3 N l Z C B U Y W J s Z S 5 7 Q 2 9 s d W 1 u M y w y f S Z x d W 9 0 O y w m c X V v d D t T Z W N 0 a W 9 u M S 9 w L 1 R y Y W 5 z c G 9 z Z W Q g V G F i b G U u e 0 N v b H V t b j Q s M 3 0 m c X V v d D s s J n F 1 b 3 Q 7 U 2 V j d G l v b j E v c C 9 U c m F u c 3 B v c 2 V k I F R h Y m x l L n t D b 2 x 1 b W 4 1 L D R 9 J n F 1 b 3 Q 7 L C Z x d W 9 0 O 1 N l Y 3 R p b 2 4 x L 3 A v V H J h b n N w b 3 N l Z C B U Y W J s Z S 5 7 Q 2 9 s d W 1 u N i w 1 f S Z x d W 9 0 O y w m c X V v d D t T Z W N 0 a W 9 u M S 9 w L 1 R y Y W 5 z c G 9 z Z W Q g V G F i b G U u e 0 N v b H V t b j c s N n 0 m c X V v d D s s J n F 1 b 3 Q 7 U 2 V j d G l v b j E v c C 9 U c m F u c 3 B v c 2 V k I F R h Y m x l L n t D b 2 x 1 b W 4 4 L D d 9 J n F 1 b 3 Q 7 L C Z x d W 9 0 O 1 N l Y 3 R p b 2 4 x L 3 A v V H J h b n N w b 3 N l Z C B U Y W J s Z S 5 7 Q 2 9 s d W 1 u O S w 4 f S Z x d W 9 0 O y w m c X V v d D t T Z W N 0 a W 9 u M S 9 w L 1 R y Y W 5 z c G 9 z Z W Q g V G F i b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L 1 R y Y W 5 z c G 9 z Z W Q g V G F i b G U u e 0 N v b H V t b j E s M H 0 m c X V v d D s s J n F 1 b 3 Q 7 U 2 V j d G l v b j E v c C 9 U c m F u c 3 B v c 2 V k I F R h Y m x l L n t D b 2 x 1 b W 4 y L D F 9 J n F 1 b 3 Q 7 L C Z x d W 9 0 O 1 N l Y 3 R p b 2 4 x L 3 A v V H J h b n N w b 3 N l Z C B U Y W J s Z S 5 7 Q 2 9 s d W 1 u M y w y f S Z x d W 9 0 O y w m c X V v d D t T Z W N 0 a W 9 u M S 9 w L 1 R y Y W 5 z c G 9 z Z W Q g V G F i b G U u e 0 N v b H V t b j Q s M 3 0 m c X V v d D s s J n F 1 b 3 Q 7 U 2 V j d G l v b j E v c C 9 U c m F u c 3 B v c 2 V k I F R h Y m x l L n t D b 2 x 1 b W 4 1 L D R 9 J n F 1 b 3 Q 7 L C Z x d W 9 0 O 1 N l Y 3 R p b 2 4 x L 3 A v V H J h b n N w b 3 N l Z C B U Y W J s Z S 5 7 Q 2 9 s d W 1 u N i w 1 f S Z x d W 9 0 O y w m c X V v d D t T Z W N 0 a W 9 u M S 9 w L 1 R y Y W 5 z c G 9 z Z W Q g V G F i b G U u e 0 N v b H V t b j c s N n 0 m c X V v d D s s J n F 1 b 3 Q 7 U 2 V j d G l v b j E v c C 9 U c m F u c 3 B v c 2 V k I F R h Y m x l L n t D b 2 x 1 b W 4 4 L D d 9 J n F 1 b 3 Q 7 L C Z x d W 9 0 O 1 N l Y 3 R p b 2 4 x L 3 A v V H J h b n N w b 3 N l Z C B U Y W J s Z S 5 7 Q 2 9 s d W 1 u O S w 4 f S Z x d W 9 0 O y w m c X V v d D t T Z W N 0 a W 9 u M S 9 w L 1 R y Y W 5 z c G 9 z Z W Q g V G F i b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j I 6 N D c 6 N T A u N j E 5 M j g 0 M F o i I C 8 + P E V u d H J 5 I F R 5 c G U 9 I k Z p b G x D b 2 x 1 b W 5 U e X B l c y I g V m F s d W U 9 I n N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g K D I p L 0 N o Y W 5 n Z W Q g V H l w Z S 5 7 Q 2 9 s d W 1 u M S w w f S Z x d W 9 0 O y w m c X V v d D t T Z W N 0 a W 9 u M S 9 w I C g y K S 9 D a G F u Z 2 V k I F R 5 c G U u e 0 N v b H V t b j I s M X 0 m c X V v d D s s J n F 1 b 3 Q 7 U 2 V j d G l v b j E v c C A o M i k v Q 2 h h b m d l Z C B U e X B l L n t D b 2 x 1 b W 4 z L D J 9 J n F 1 b 3 Q 7 L C Z x d W 9 0 O 1 N l Y 3 R p b 2 4 x L 3 A g K D I p L 0 N o Y W 5 n Z W Q g V H l w Z S 5 7 Q 2 9 s d W 1 u N C w z f S Z x d W 9 0 O y w m c X V v d D t T Z W N 0 a W 9 u M S 9 w I C g y K S 9 D a G F u Z 2 V k I F R 5 c G U u e 0 N v b H V t b j U s N H 0 m c X V v d D s s J n F 1 b 3 Q 7 U 2 V j d G l v b j E v c C A o M i k v Q 2 h h b m d l Z C B U e X B l L n t D b 2 x 1 b W 4 2 L D V 9 J n F 1 b 3 Q 7 L C Z x d W 9 0 O 1 N l Y 3 R p b 2 4 x L 3 A g K D I p L 0 N o Y W 5 n Z W Q g V H l w Z S 5 7 Q 2 9 s d W 1 u N y w 2 f S Z x d W 9 0 O y w m c X V v d D t T Z W N 0 a W 9 u M S 9 w I C g y K S 9 D a G F u Z 2 V k I F R 5 c G U u e 0 N v b H V t b j g s N 3 0 m c X V v d D s s J n F 1 b 3 Q 7 U 2 V j d G l v b j E v c C A o M i k v Q 2 h h b m d l Z C B U e X B l L n t D b 2 x 1 b W 4 5 L D h 9 J n F 1 b 3 Q 7 L C Z x d W 9 0 O 1 N l Y 3 R p b 2 4 x L 3 A g K D I p L 0 N o Y W 5 n Z W Q g V H l w Z S 5 7 Q 2 9 s d W 1 u M T A s O X 0 m c X V v d D s s J n F 1 b 3 Q 7 U 2 V j d G l v b j E v c C A o M i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A g K D I p L 0 N o Y W 5 n Z W Q g V H l w Z S 5 7 Q 2 9 s d W 1 u M S w w f S Z x d W 9 0 O y w m c X V v d D t T Z W N 0 a W 9 u M S 9 w I C g y K S 9 D a G F u Z 2 V k I F R 5 c G U u e 0 N v b H V t b j I s M X 0 m c X V v d D s s J n F 1 b 3 Q 7 U 2 V j d G l v b j E v c C A o M i k v Q 2 h h b m d l Z C B U e X B l L n t D b 2 x 1 b W 4 z L D J 9 J n F 1 b 3 Q 7 L C Z x d W 9 0 O 1 N l Y 3 R p b 2 4 x L 3 A g K D I p L 0 N o Y W 5 n Z W Q g V H l w Z S 5 7 Q 2 9 s d W 1 u N C w z f S Z x d W 9 0 O y w m c X V v d D t T Z W N 0 a W 9 u M S 9 w I C g y K S 9 D a G F u Z 2 V k I F R 5 c G U u e 0 N v b H V t b j U s N H 0 m c X V v d D s s J n F 1 b 3 Q 7 U 2 V j d G l v b j E v c C A o M i k v Q 2 h h b m d l Z C B U e X B l L n t D b 2 x 1 b W 4 2 L D V 9 J n F 1 b 3 Q 7 L C Z x d W 9 0 O 1 N l Y 3 R p b 2 4 x L 3 A g K D I p L 0 N o Y W 5 n Z W Q g V H l w Z S 5 7 Q 2 9 s d W 1 u N y w 2 f S Z x d W 9 0 O y w m c X V v d D t T Z W N 0 a W 9 u M S 9 w I C g y K S 9 D a G F u Z 2 V k I F R 5 c G U u e 0 N v b H V t b j g s N 3 0 m c X V v d D s s J n F 1 b 3 Q 7 U 2 V j d G l v b j E v c C A o M i k v Q 2 h h b m d l Z C B U e X B l L n t D b 2 x 1 b W 4 5 L D h 9 J n F 1 b 3 Q 7 L C Z x d W 9 0 O 1 N l Y 3 R p b 2 4 x L 3 A g K D I p L 0 N o Y W 5 n Z W Q g V H l w Z S 5 7 Q 2 9 s d W 1 u M T A s O X 0 m c X V v d D s s J n F 1 b 3 Q 7 U 2 V j d G l v b j E v c C A o M i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3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0 O j E 5 O j M 0 L j c 3 N D I 4 O T l a I i A v P j x F b n R y e S B U e X B l P S J G a W x s Q 2 9 s d W 1 u V H l w Z X M i I F Z h b H V l P S J z Q m d V R k J R V U Z C U V V G Q l F V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N z Y v Q 2 h h b m d l Z C B U e X B l L n t D b 2 x 1 b W 4 x L D B 9 J n F 1 b 3 Q 7 L C Z x d W 9 0 O 1 N l Y 3 R p b 2 4 x L 3 A 3 N i 9 D a G F u Z 2 V k I F R 5 c G U u e 0 N v b H V t b j I s M X 0 m c X V v d D s s J n F 1 b 3 Q 7 U 2 V j d G l v b j E v c D c 2 L 0 N o Y W 5 n Z W Q g V H l w Z S 5 7 Q 2 9 s d W 1 u M y w y f S Z x d W 9 0 O y w m c X V v d D t T Z W N 0 a W 9 u M S 9 w N z Y v Q 2 h h b m d l Z C B U e X B l L n t D b 2 x 1 b W 4 0 L D N 9 J n F 1 b 3 Q 7 L C Z x d W 9 0 O 1 N l Y 3 R p b 2 4 x L 3 A 3 N i 9 D a G F u Z 2 V k I F R 5 c G U u e 0 N v b H V t b j U s N H 0 m c X V v d D s s J n F 1 b 3 Q 7 U 2 V j d G l v b j E v c D c 2 L 0 N o Y W 5 n Z W Q g V H l w Z S 5 7 Q 2 9 s d W 1 u N i w 1 f S Z x d W 9 0 O y w m c X V v d D t T Z W N 0 a W 9 u M S 9 w N z Y v Q 2 h h b m d l Z C B U e X B l L n t D b 2 x 1 b W 4 3 L D Z 9 J n F 1 b 3 Q 7 L C Z x d W 9 0 O 1 N l Y 3 R p b 2 4 x L 3 A 3 N i 9 D a G F u Z 2 V k I F R 5 c G U u e 0 N v b H V t b j g s N 3 0 m c X V v d D s s J n F 1 b 3 Q 7 U 2 V j d G l v b j E v c D c 2 L 0 N o Y W 5 n Z W Q g V H l w Z S 5 7 Q 2 9 s d W 1 u O S w 4 f S Z x d W 9 0 O y w m c X V v d D t T Z W N 0 a W 9 u M S 9 w N z Y v Q 2 h h b m d l Z C B U e X B l L n t D b 2 x 1 b W 4 x M C w 5 f S Z x d W 9 0 O y w m c X V v d D t T Z W N 0 a W 9 u M S 9 w N z Y v Q 2 h h b m d l Z C B U e X B l L n t D b 2 x 1 b W 4 x M S w x M H 0 m c X V v d D s s J n F 1 b 3 Q 7 U 2 V j d G l v b j E v c D c 2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N z Y v Q 2 h h b m d l Z C B U e X B l L n t D b 2 x 1 b W 4 x L D B 9 J n F 1 b 3 Q 7 L C Z x d W 9 0 O 1 N l Y 3 R p b 2 4 x L 3 A 3 N i 9 D a G F u Z 2 V k I F R 5 c G U u e 0 N v b H V t b j I s M X 0 m c X V v d D s s J n F 1 b 3 Q 7 U 2 V j d G l v b j E v c D c 2 L 0 N o Y W 5 n Z W Q g V H l w Z S 5 7 Q 2 9 s d W 1 u M y w y f S Z x d W 9 0 O y w m c X V v d D t T Z W N 0 a W 9 u M S 9 w N z Y v Q 2 h h b m d l Z C B U e X B l L n t D b 2 x 1 b W 4 0 L D N 9 J n F 1 b 3 Q 7 L C Z x d W 9 0 O 1 N l Y 3 R p b 2 4 x L 3 A 3 N i 9 D a G F u Z 2 V k I F R 5 c G U u e 0 N v b H V t b j U s N H 0 m c X V v d D s s J n F 1 b 3 Q 7 U 2 V j d G l v b j E v c D c 2 L 0 N o Y W 5 n Z W Q g V H l w Z S 5 7 Q 2 9 s d W 1 u N i w 1 f S Z x d W 9 0 O y w m c X V v d D t T Z W N 0 a W 9 u M S 9 w N z Y v Q 2 h h b m d l Z C B U e X B l L n t D b 2 x 1 b W 4 3 L D Z 9 J n F 1 b 3 Q 7 L C Z x d W 9 0 O 1 N l Y 3 R p b 2 4 x L 3 A 3 N i 9 D a G F u Z 2 V k I F R 5 c G U u e 0 N v b H V t b j g s N 3 0 m c X V v d D s s J n F 1 b 3 Q 7 U 2 V j d G l v b j E v c D c 2 L 0 N o Y W 5 n Z W Q g V H l w Z S 5 7 Q 2 9 s d W 1 u O S w 4 f S Z x d W 9 0 O y w m c X V v d D t T Z W N 0 a W 9 u M S 9 w N z Y v Q 2 h h b m d l Z C B U e X B l L n t D b 2 x 1 b W 4 x M C w 5 f S Z x d W 9 0 O y w m c X V v d D t T Z W N 0 a W 9 u M S 9 w N z Y v Q 2 h h b m d l Z C B U e X B l L n t D b 2 x 1 b W 4 x M S w x M H 0 m c X V v d D s s J n F 1 b 3 Q 7 U 2 V j d G l v b j E v c D c 2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N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c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c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Q 6 M j A 6 M D E u N j c y N z A z M F o i I C 8 + P E V u d H J 5 I F R 5 c G U 9 I k Z p b G x D b 2 x 1 b W 5 U e X B l c y I g V m F s d W U 9 I n N C Z 1 V G Q l F V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3 N y 9 D a G F u Z 2 V k I F R 5 c G U u e 0 N v b H V t b j E s M H 0 m c X V v d D s s J n F 1 b 3 Q 7 U 2 V j d G l v b j E v c D c 3 L 0 N o Y W 5 n Z W Q g V H l w Z S 5 7 Q 2 9 s d W 1 u M i w x f S Z x d W 9 0 O y w m c X V v d D t T Z W N 0 a W 9 u M S 9 w N z c v Q 2 h h b m d l Z C B U e X B l L n t D b 2 x 1 b W 4 z L D J 9 J n F 1 b 3 Q 7 L C Z x d W 9 0 O 1 N l Y 3 R p b 2 4 x L 3 A 3 N y 9 D a G F u Z 2 V k I F R 5 c G U u e 0 N v b H V t b j Q s M 3 0 m c X V v d D s s J n F 1 b 3 Q 7 U 2 V j d G l v b j E v c D c 3 L 0 N o Y W 5 n Z W Q g V H l w Z S 5 7 Q 2 9 s d W 1 u N S w 0 f S Z x d W 9 0 O y w m c X V v d D t T Z W N 0 a W 9 u M S 9 w N z c v Q 2 h h b m d l Z C B U e X B l L n t D b 2 x 1 b W 4 2 L D V 9 J n F 1 b 3 Q 7 L C Z x d W 9 0 O 1 N l Y 3 R p b 2 4 x L 3 A 3 N y 9 D a G F u Z 2 V k I F R 5 c G U u e 0 N v b H V t b j c s N n 0 m c X V v d D s s J n F 1 b 3 Q 7 U 2 V j d G l v b j E v c D c 3 L 0 N o Y W 5 n Z W Q g V H l w Z S 5 7 Q 2 9 s d W 1 u O C w 3 f S Z x d W 9 0 O y w m c X V v d D t T Z W N 0 a W 9 u M S 9 w N z c v Q 2 h h b m d l Z C B U e X B l L n t D b 2 x 1 b W 4 5 L D h 9 J n F 1 b 3 Q 7 L C Z x d W 9 0 O 1 N l Y 3 R p b 2 4 x L 3 A 3 N y 9 D a G F u Z 2 V k I F R 5 c G U u e 0 N v b H V t b j E w L D l 9 J n F 1 b 3 Q 7 L C Z x d W 9 0 O 1 N l Y 3 R p b 2 4 x L 3 A 3 N y 9 D a G F u Z 2 V k I F R 5 c G U u e 0 N v b H V t b j E x L D E w f S Z x d W 9 0 O y w m c X V v d D t T Z W N 0 a W 9 u M S 9 w N z c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A 3 N y 9 D a G F u Z 2 V k I F R 5 c G U u e 0 N v b H V t b j E s M H 0 m c X V v d D s s J n F 1 b 3 Q 7 U 2 V j d G l v b j E v c D c 3 L 0 N o Y W 5 n Z W Q g V H l w Z S 5 7 Q 2 9 s d W 1 u M i w x f S Z x d W 9 0 O y w m c X V v d D t T Z W N 0 a W 9 u M S 9 w N z c v Q 2 h h b m d l Z C B U e X B l L n t D b 2 x 1 b W 4 z L D J 9 J n F 1 b 3 Q 7 L C Z x d W 9 0 O 1 N l Y 3 R p b 2 4 x L 3 A 3 N y 9 D a G F u Z 2 V k I F R 5 c G U u e 0 N v b H V t b j Q s M 3 0 m c X V v d D s s J n F 1 b 3 Q 7 U 2 V j d G l v b j E v c D c 3 L 0 N o Y W 5 n Z W Q g V H l w Z S 5 7 Q 2 9 s d W 1 u N S w 0 f S Z x d W 9 0 O y w m c X V v d D t T Z W N 0 a W 9 u M S 9 w N z c v Q 2 h h b m d l Z C B U e X B l L n t D b 2 x 1 b W 4 2 L D V 9 J n F 1 b 3 Q 7 L C Z x d W 9 0 O 1 N l Y 3 R p b 2 4 x L 3 A 3 N y 9 D a G F u Z 2 V k I F R 5 c G U u e 0 N v b H V t b j c s N n 0 m c X V v d D s s J n F 1 b 3 Q 7 U 2 V j d G l v b j E v c D c 3 L 0 N o Y W 5 n Z W Q g V H l w Z S 5 7 Q 2 9 s d W 1 u O C w 3 f S Z x d W 9 0 O y w m c X V v d D t T Z W N 0 a W 9 u M S 9 w N z c v Q 2 h h b m d l Z C B U e X B l L n t D b 2 x 1 b W 4 5 L D h 9 J n F 1 b 3 Q 7 L C Z x d W 9 0 O 1 N l Y 3 R p b 2 4 x L 3 A 3 N y 9 D a G F u Z 2 V k I F R 5 c G U u e 0 N v b H V t b j E w L D l 9 J n F 1 b 3 Q 7 L C Z x d W 9 0 O 1 N l Y 3 R p b 2 4 x L 3 A 3 N y 9 D a G F u Z 2 V k I F R 5 c G U u e 0 N v b H V t b j E x L D E w f S Z x d W 9 0 O y w m c X V v d D t T Z W N 0 a W 9 u M S 9 w N z c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A 3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N z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0 O j M 3 O j M 5 L j c 0 N z k 1 M z J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t D b 2 x 1 b W 4 x L j M m c X V v d D s s J n F 1 b 3 Q 7 Q 2 9 s d W 1 u M S 4 2 J n F 1 b 3 Q 7 L C Z x d W 9 0 O 0 N v b H V t b j E u O S Z x d W 9 0 O y w m c X V v d D t D b 2 x 1 b W 4 x L j E y J n F 1 b 3 Q 7 L C Z x d W 9 0 O 0 N v b H V t b j E u M T U m c X V v d D s s J n F 1 b 3 Q 7 Q 2 9 s d W 1 u M S 4 x O C Z x d W 9 0 O y w m c X V v d D t D b 2 x 1 b W 4 x L j I x J n F 1 b 3 Q 7 L C Z x d W 9 0 O 0 N v b H V t b j E u M j Q m c X V v d D s s J n F 1 b 3 Q 7 Q 2 9 s d W 1 u M S 4 y N y Z x d W 9 0 O y w m c X V v d D t D b 2 x 1 b W 4 x L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g K D M p L 0 N o Y W 5 n Z W Q g V H l w Z S 5 7 Q 2 9 s d W 1 u M S 4 z L D J 9 J n F 1 b 3 Q 7 L C Z x d W 9 0 O 1 N l Y 3 R p b 2 4 x L 3 A g K D M p L 0 N o Y W 5 n Z W Q g V H l w Z S 5 7 Q 2 9 s d W 1 u M S 4 2 L D V 9 J n F 1 b 3 Q 7 L C Z x d W 9 0 O 1 N l Y 3 R p b 2 4 x L 3 A g K D M p L 0 N o Y W 5 n Z W Q g V H l w Z S 5 7 Q 2 9 s d W 1 u M S 4 5 L D h 9 J n F 1 b 3 Q 7 L C Z x d W 9 0 O 1 N l Y 3 R p b 2 4 x L 3 A g K D M p L 0 N o Y W 5 n Z W Q g V H l w Z S 5 7 Q 2 9 s d W 1 u M S 4 x M i w x M X 0 m c X V v d D s s J n F 1 b 3 Q 7 U 2 V j d G l v b j E v c C A o M y k v Q 2 h h b m d l Z C B U e X B l L n t D b 2 x 1 b W 4 x L j E 1 L D E 0 f S Z x d W 9 0 O y w m c X V v d D t T Z W N 0 a W 9 u M S 9 w I C g z K S 9 D a G F u Z 2 V k I F R 5 c G U u e 0 N v b H V t b j E u M T g s M T d 9 J n F 1 b 3 Q 7 L C Z x d W 9 0 O 1 N l Y 3 R p b 2 4 x L 3 A g K D M p L 0 N o Y W 5 n Z W Q g V H l w Z S 5 7 Q 2 9 s d W 1 u M S 4 y M S w y M H 0 m c X V v d D s s J n F 1 b 3 Q 7 U 2 V j d G l v b j E v c C A o M y k v Q 2 h h b m d l Z C B U e X B l L n t D b 2 x 1 b W 4 x L j I 0 L D I z f S Z x d W 9 0 O y w m c X V v d D t T Z W N 0 a W 9 u M S 9 w I C g z K S 9 D a G F u Z 2 V k I F R 5 c G U u e 0 N v b H V t b j E u M j c s M j Z 9 J n F 1 b 3 Q 7 L C Z x d W 9 0 O 1 N l Y 3 R p b 2 4 x L 3 A g K D M p L 0 N o Y W 5 n Z W Q g V H l w Z S 5 7 Q 2 9 s d W 1 u M S 4 z M C w y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A g K D M p L 0 N o Y W 5 n Z W Q g V H l w Z S 5 7 Q 2 9 s d W 1 u M S 4 z L D J 9 J n F 1 b 3 Q 7 L C Z x d W 9 0 O 1 N l Y 3 R p b 2 4 x L 3 A g K D M p L 0 N o Y W 5 n Z W Q g V H l w Z S 5 7 Q 2 9 s d W 1 u M S 4 2 L D V 9 J n F 1 b 3 Q 7 L C Z x d W 9 0 O 1 N l Y 3 R p b 2 4 x L 3 A g K D M p L 0 N o Y W 5 n Z W Q g V H l w Z S 5 7 Q 2 9 s d W 1 u M S 4 5 L D h 9 J n F 1 b 3 Q 7 L C Z x d W 9 0 O 1 N l Y 3 R p b 2 4 x L 3 A g K D M p L 0 N o Y W 5 n Z W Q g V H l w Z S 5 7 Q 2 9 s d W 1 u M S 4 x M i w x M X 0 m c X V v d D s s J n F 1 b 3 Q 7 U 2 V j d G l v b j E v c C A o M y k v Q 2 h h b m d l Z C B U e X B l L n t D b 2 x 1 b W 4 x L j E 1 L D E 0 f S Z x d W 9 0 O y w m c X V v d D t T Z W N 0 a W 9 u M S 9 w I C g z K S 9 D a G F u Z 2 V k I F R 5 c G U u e 0 N v b H V t b j E u M T g s M T d 9 J n F 1 b 3 Q 7 L C Z x d W 9 0 O 1 N l Y 3 R p b 2 4 x L 3 A g K D M p L 0 N o Y W 5 n Z W Q g V H l w Z S 5 7 Q 2 9 s d W 1 u M S 4 y M S w y M H 0 m c X V v d D s s J n F 1 b 3 Q 7 U 2 V j d G l v b j E v c C A o M y k v Q 2 h h b m d l Z C B U e X B l L n t D b 2 x 1 b W 4 x L j I 0 L D I z f S Z x d W 9 0 O y w m c X V v d D t T Z W N 0 a W 9 u M S 9 w I C g z K S 9 D a G F u Z 2 V k I F R 5 c G U u e 0 N v b H V t b j E u M j c s M j Z 9 J n F 1 b 3 Q 7 L C Z x d W 9 0 O 1 N l Y 3 R p b 2 4 x L 3 A g K D M p L 0 N o Y W 5 n Z W Q g V H l w Z S 5 7 Q 2 9 s d W 1 u M S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M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w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0 O j Q z O j E w L j U w M D I 1 M z h a I i A v P j x F b n R y e S B U e X B l P S J G a W x s Q 2 9 s d W 1 u V H l w Z X M i I F Z h b H V l P S J z Q l F V R k J R V U Z C U V V G Q l E 9 P S I g L z 4 8 R W 5 0 c n k g V H l w Z T 0 i R m l s b E N v b H V t b k 5 h b W V z I i B W Y W x 1 Z T 0 i c 1 s m c X V v d D t D b 2 x 1 b W 4 x L j M m c X V v d D s s J n F 1 b 3 Q 7 Q 2 9 s d W 1 u M S 4 2 J n F 1 b 3 Q 7 L C Z x d W 9 0 O 0 N v b H V t b j E u O S Z x d W 9 0 O y w m c X V v d D t D b 2 x 1 b W 4 x L j E y J n F 1 b 3 Q 7 L C Z x d W 9 0 O 0 N v b H V t b j E u M T U m c X V v d D s s J n F 1 b 3 Q 7 Q 2 9 s d W 1 u M S 4 x O C Z x d W 9 0 O y w m c X V v d D t D b 2 x 1 b W 4 x L j I x J n F 1 b 3 Q 7 L C Z x d W 9 0 O 0 N v b H V t b j E u M j Q m c X V v d D s s J n F 1 b 3 Q 7 Q 2 9 s d W 1 u M S 4 y N y Z x d W 9 0 O y w m c X V v d D t D b 2 x 1 b W 4 x L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A g K D Q p L 0 N o Y W 5 n Z W Q g V H l w Z S 5 7 Q 2 9 s d W 1 u M S 4 z L D J 9 J n F 1 b 3 Q 7 L C Z x d W 9 0 O 1 N l Y 3 R p b 2 4 x L 3 A g K D Q p L 0 N o Y W 5 n Z W Q g V H l w Z S 5 7 Q 2 9 s d W 1 u M S 4 2 L D V 9 J n F 1 b 3 Q 7 L C Z x d W 9 0 O 1 N l Y 3 R p b 2 4 x L 3 A g K D Q p L 0 N o Y W 5 n Z W Q g V H l w Z S 5 7 Q 2 9 s d W 1 u M S 4 5 L D h 9 J n F 1 b 3 Q 7 L C Z x d W 9 0 O 1 N l Y 3 R p b 2 4 x L 3 A g K D Q p L 0 N o Y W 5 n Z W Q g V H l w Z S 5 7 Q 2 9 s d W 1 u M S 4 x M i w x M X 0 m c X V v d D s s J n F 1 b 3 Q 7 U 2 V j d G l v b j E v c C A o N C k v Q 2 h h b m d l Z C B U e X B l L n t D b 2 x 1 b W 4 x L j E 1 L D E 0 f S Z x d W 9 0 O y w m c X V v d D t T Z W N 0 a W 9 u M S 9 w I C g 0 K S 9 D a G F u Z 2 V k I F R 5 c G U u e 0 N v b H V t b j E u M T g s M T d 9 J n F 1 b 3 Q 7 L C Z x d W 9 0 O 1 N l Y 3 R p b 2 4 x L 3 A g K D Q p L 0 N o Y W 5 n Z W Q g V H l w Z S 5 7 Q 2 9 s d W 1 u M S 4 y M S w y M H 0 m c X V v d D s s J n F 1 b 3 Q 7 U 2 V j d G l v b j E v c C A o N C k v Q 2 h h b m d l Z C B U e X B l L n t D b 2 x 1 b W 4 x L j I 0 L D I z f S Z x d W 9 0 O y w m c X V v d D t T Z W N 0 a W 9 u M S 9 w I C g 0 K S 9 D a G F u Z 2 V k I F R 5 c G U u e 0 N v b H V t b j E u M j c s M j Z 9 J n F 1 b 3 Q 7 L C Z x d W 9 0 O 1 N l Y 3 R p b 2 4 x L 3 A g K D Q p L 0 N o Y W 5 n Z W Q g V H l w Z S 5 7 Q 2 9 s d W 1 u M S 4 z M C w y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A g K D Q p L 0 N o Y W 5 n Z W Q g V H l w Z S 5 7 Q 2 9 s d W 1 u M S 4 z L D J 9 J n F 1 b 3 Q 7 L C Z x d W 9 0 O 1 N l Y 3 R p b 2 4 x L 3 A g K D Q p L 0 N o Y W 5 n Z W Q g V H l w Z S 5 7 Q 2 9 s d W 1 u M S 4 2 L D V 9 J n F 1 b 3 Q 7 L C Z x d W 9 0 O 1 N l Y 3 R p b 2 4 x L 3 A g K D Q p L 0 N o Y W 5 n Z W Q g V H l w Z S 5 7 Q 2 9 s d W 1 u M S 4 5 L D h 9 J n F 1 b 3 Q 7 L C Z x d W 9 0 O 1 N l Y 3 R p b 2 4 x L 3 A g K D Q p L 0 N o Y W 5 n Z W Q g V H l w Z S 5 7 Q 2 9 s d W 1 u M S 4 x M i w x M X 0 m c X V v d D s s J n F 1 b 3 Q 7 U 2 V j d G l v b j E v c C A o N C k v Q 2 h h b m d l Z C B U e X B l L n t D b 2 x 1 b W 4 x L j E 1 L D E 0 f S Z x d W 9 0 O y w m c X V v d D t T Z W N 0 a W 9 u M S 9 w I C g 0 K S 9 D a G F u Z 2 V k I F R 5 c G U u e 0 N v b H V t b j E u M T g s M T d 9 J n F 1 b 3 Q 7 L C Z x d W 9 0 O 1 N l Y 3 R p b 2 4 x L 3 A g K D Q p L 0 N o Y W 5 n Z W Q g V H l w Z S 5 7 Q 2 9 s d W 1 u M S 4 y M S w y M H 0 m c X V v d D s s J n F 1 b 3 Q 7 U 2 V j d G l v b j E v c C A o N C k v Q 2 h h b m d l Z C B U e X B l L n t D b 2 x 1 b W 4 x L j I 0 L D I z f S Z x d W 9 0 O y w m c X V v d D t T Z W N 0 a W 9 u M S 9 w I C g 0 K S 9 D a G F u Z 2 V k I F R 5 c G U u e 0 N v b H V t b j E u M j c s M j Z 9 J n F 1 b 3 Q 7 L C Z x d W 9 0 O 1 N l Y 3 R p b 2 4 x L 3 A g K D Q p L 0 N o Y W 5 n Z W Q g V H l w Z S 5 7 Q 2 9 s d W 1 u M S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0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N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3 V D E 1 O j Q 3 O j Q 1 L j I 4 N j g z O D R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k 9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C A o N S k v Q 2 h h b m d l Z C B U e X B l L n t D b 2 x 1 b W 4 y L D F 9 J n F 1 b 3 Q 7 L C Z x d W 9 0 O 1 N l Y 3 R p b 2 4 x L 3 A g K D U p L 0 N o Y W 5 n Z W Q g V H l w Z S 5 7 Q 2 9 s d W 1 u M y w y f S Z x d W 9 0 O y w m c X V v d D t T Z W N 0 a W 9 u M S 9 w I C g 1 K S 9 D a G F u Z 2 V k I F R 5 c G U u e 0 N v b H V t b j Q s M 3 0 m c X V v d D s s J n F 1 b 3 Q 7 U 2 V j d G l v b j E v c C A o N S k v Q 2 h h b m d l Z C B U e X B l L n t D b 2 x 1 b W 4 1 L D R 9 J n F 1 b 3 Q 7 L C Z x d W 9 0 O 1 N l Y 3 R p b 2 4 x L 3 A g K D U p L 0 N o Y W 5 n Z W Q g V H l w Z S 5 7 Q 2 9 s d W 1 u N i w 1 f S Z x d W 9 0 O y w m c X V v d D t T Z W N 0 a W 9 u M S 9 w I C g 1 K S 9 D a G F u Z 2 V k I F R 5 c G U u e 0 N v b H V t b j c s N n 0 m c X V v d D s s J n F 1 b 3 Q 7 U 2 V j d G l v b j E v c C A o N S k v Q 2 h h b m d l Z C B U e X B l L n t D b 2 x 1 b W 4 4 L D d 9 J n F 1 b 3 Q 7 L C Z x d W 9 0 O 1 N l Y 3 R p b 2 4 x L 3 A g K D U p L 0 N o Y W 5 n Z W Q g V H l w Z S 5 7 Q 2 9 s d W 1 u O S w 4 f S Z x d W 9 0 O y w m c X V v d D t T Z W N 0 a W 9 u M S 9 w I C g 1 K S 9 D a G F u Z 2 V k I F R 5 c G U u e 0 N v b H V t b j E w L D l 9 J n F 1 b 3 Q 7 L C Z x d W 9 0 O 1 N l Y 3 R p b 2 4 x L 3 A g K D U p L 0 N o Y W 5 n Z W Q g V H l w Z S 5 7 Q 2 9 s d W 1 u M T E s M T B 9 J n F 1 b 3 Q 7 L C Z x d W 9 0 O 1 N l Y 3 R p b 2 4 x L 3 A g K D U p L 0 N o Y W 5 n Z W Q g V H l w Z S 5 7 Q 2 9 s d W 1 u M T I s M T F 9 J n F 1 b 3 Q 7 L C Z x d W 9 0 O 1 N l Y 3 R p b 2 4 x L 3 A g K D U p L 0 N o Y W 5 n Z W Q g V H l w Z S 5 7 Q 2 9 s d W 1 u M T M s M T J 9 J n F 1 b 3 Q 7 L C Z x d W 9 0 O 1 N l Y 3 R p b 2 4 x L 3 A g K D U p L 0 N o Y W 5 n Z W Q g V H l w Z S 5 7 Q 2 9 s d W 1 u M T Q s M T N 9 J n F 1 b 3 Q 7 L C Z x d W 9 0 O 1 N l Y 3 R p b 2 4 x L 3 A g K D U p L 0 N o Y W 5 n Z W Q g V H l w Z S 5 7 Q 2 9 s d W 1 u M T U s M T R 9 J n F 1 b 3 Q 7 L C Z x d W 9 0 O 1 N l Y 3 R p b 2 4 x L 3 A g K D U p L 0 N o Y W 5 n Z W Q g V H l w Z S 5 7 Q 2 9 s d W 1 u M T Y s M T V 9 J n F 1 b 3 Q 7 L C Z x d W 9 0 O 1 N l Y 3 R p b 2 4 x L 3 A g K D U p L 0 N o Y W 5 n Z W Q g V H l w Z S 5 7 Q 2 9 s d W 1 u M T c s M T Z 9 J n F 1 b 3 Q 7 L C Z x d W 9 0 O 1 N l Y 3 R p b 2 4 x L 3 A g K D U p L 0 N o Y W 5 n Z W Q g V H l w Z S 5 7 Q 2 9 s d W 1 u M T g s M T d 9 J n F 1 b 3 Q 7 L C Z x d W 9 0 O 1 N l Y 3 R p b 2 4 x L 3 A g K D U p L 0 N o Y W 5 n Z W Q g V H l w Z S 5 7 Q 2 9 s d W 1 u M T k s M T h 9 J n F 1 b 3 Q 7 L C Z x d W 9 0 O 1 N l Y 3 R p b 2 4 x L 3 A g K D U p L 0 N o Y W 5 n Z W Q g V H l w Z S 5 7 Q 2 9 s d W 1 u M j A s M T l 9 J n F 1 b 3 Q 7 L C Z x d W 9 0 O 1 N l Y 3 R p b 2 4 x L 3 A g K D U p L 0 N o Y W 5 n Z W Q g V H l w Z S 5 7 Q 2 9 s d W 1 u M j E s M j B 9 J n F 1 b 3 Q 7 L C Z x d W 9 0 O 1 N l Y 3 R p b 2 4 x L 3 A g K D U p L 0 N o Y W 5 n Z W Q g V H l w Z S 5 7 Q 2 9 s d W 1 u M j I s M j F 9 J n F 1 b 3 Q 7 L C Z x d W 9 0 O 1 N l Y 3 R p b 2 4 x L 3 A g K D U p L 0 N o Y W 5 n Z W Q g V H l w Z S 5 7 Q 2 9 s d W 1 u M j M s M j J 9 J n F 1 b 3 Q 7 L C Z x d W 9 0 O 1 N l Y 3 R p b 2 4 x L 3 A g K D U p L 0 N o Y W 5 n Z W Q g V H l w Z S 5 7 Q 2 9 s d W 1 u M j Q s M j N 9 J n F 1 b 3 Q 7 L C Z x d W 9 0 O 1 N l Y 3 R p b 2 4 x L 3 A g K D U p L 0 N o Y W 5 n Z W Q g V H l w Z S 5 7 Q 2 9 s d W 1 u M j U s M j R 9 J n F 1 b 3 Q 7 L C Z x d W 9 0 O 1 N l Y 3 R p b 2 4 x L 3 A g K D U p L 0 N o Y W 5 n Z W Q g V H l w Z S 5 7 Q 2 9 s d W 1 u M j Y s M j V 9 J n F 1 b 3 Q 7 L C Z x d W 9 0 O 1 N l Y 3 R p b 2 4 x L 3 A g K D U p L 0 N o Y W 5 n Z W Q g V H l w Z S 5 7 Q 2 9 s d W 1 u M j c s M j Z 9 J n F 1 b 3 Q 7 L C Z x d W 9 0 O 1 N l Y 3 R p b 2 4 x L 3 A g K D U p L 0 N o Y W 5 n Z W Q g V H l w Z S 5 7 Q 2 9 s d W 1 u M j g s M j d 9 J n F 1 b 3 Q 7 L C Z x d W 9 0 O 1 N l Y 3 R p b 2 4 x L 3 A g K D U p L 0 N o Y W 5 n Z W Q g V H l w Z S 5 7 Q 2 9 s d W 1 u M j k s M j h 9 J n F 1 b 3 Q 7 L C Z x d W 9 0 O 1 N l Y 3 R p b 2 4 x L 3 A g K D U p L 0 N o Y W 5 n Z W Q g V H l w Z S 5 7 Q 2 9 s d W 1 u M z A s M j l 9 J n F 1 b 3 Q 7 L C Z x d W 9 0 O 1 N l Y 3 R p b 2 4 x L 3 A g K D U p L 0 N o Y W 5 n Z W Q g V H l w Z S 5 7 Q 2 9 s d W 1 u M z E s M z B 9 J n F 1 b 3 Q 7 L C Z x d W 9 0 O 1 N l Y 3 R p b 2 4 x L 3 A g K D U p L 0 N o Y W 5 n Z W Q g V H l w Z S 5 7 Q 2 9 s d W 1 u M z I s M z F 9 J n F 1 b 3 Q 7 L C Z x d W 9 0 O 1 N l Y 3 R p b 2 4 x L 3 A g K D U p L 0 N o Y W 5 n Z W Q g V H l w Z S 5 7 Q 2 9 s d W 1 u M z M s M z J 9 J n F 1 b 3 Q 7 L C Z x d W 9 0 O 1 N l Y 3 R p b 2 4 x L 3 A g K D U p L 0 N o Y W 5 n Z W Q g V H l w Z S 5 7 Q 2 9 s d W 1 u M z Q s M z N 9 J n F 1 b 3 Q 7 L C Z x d W 9 0 O 1 N l Y 3 R p b 2 4 x L 3 A g K D U p L 0 N o Y W 5 n Z W Q g V H l w Z S 5 7 Q 2 9 s d W 1 u M z U s M z R 9 J n F 1 b 3 Q 7 L C Z x d W 9 0 O 1 N l Y 3 R p b 2 4 x L 3 A g K D U p L 0 N o Y W 5 n Z W Q g V H l w Z S 5 7 Q 2 9 s d W 1 u M z Y s M z V 9 J n F 1 b 3 Q 7 L C Z x d W 9 0 O 1 N l Y 3 R p b 2 4 x L 3 A g K D U p L 0 N o Y W 5 n Z W Q g V H l w Z S 5 7 Q 2 9 s d W 1 u M z c s M z Z 9 J n F 1 b 3 Q 7 L C Z x d W 9 0 O 1 N l Y 3 R p b 2 4 x L 3 A g K D U p L 0 N o Y W 5 n Z W Q g V H l w Z S 5 7 Q 2 9 s d W 1 u M z g s M z d 9 J n F 1 b 3 Q 7 L C Z x d W 9 0 O 1 N l Y 3 R p b 2 4 x L 3 A g K D U p L 0 N o Y W 5 n Z W Q g V H l w Z S 5 7 Q 2 9 s d W 1 u M z k s M z h 9 J n F 1 b 3 Q 7 L C Z x d W 9 0 O 1 N l Y 3 R p b 2 4 x L 3 A g K D U p L 0 N o Y W 5 n Z W Q g V H l w Z S 5 7 Q 2 9 s d W 1 u N D A s M z l 9 J n F 1 b 3 Q 7 L C Z x d W 9 0 O 1 N l Y 3 R p b 2 4 x L 3 A g K D U p L 0 N o Y W 5 n Z W Q g V H l w Z S 5 7 Q 2 9 s d W 1 u N D E s N D B 9 J n F 1 b 3 Q 7 L C Z x d W 9 0 O 1 N l Y 3 R p b 2 4 x L 3 A g K D U p L 0 N o Y W 5 n Z W Q g V H l w Z S 5 7 Q 2 9 s d W 1 u N D I s N D F 9 J n F 1 b 3 Q 7 L C Z x d W 9 0 O 1 N l Y 3 R p b 2 4 x L 3 A g K D U p L 0 N o Y W 5 n Z W Q g V H l w Z S 5 7 Q 2 9 s d W 1 u N D M s N D J 9 J n F 1 b 3 Q 7 L C Z x d W 9 0 O 1 N l Y 3 R p b 2 4 x L 3 A g K D U p L 0 N o Y W 5 n Z W Q g V H l w Z S 5 7 Q 2 9 s d W 1 u N D Q s N D N 9 J n F 1 b 3 Q 7 L C Z x d W 9 0 O 1 N l Y 3 R p b 2 4 x L 3 A g K D U p L 0 N o Y W 5 n Z W Q g V H l w Z S 5 7 Q 2 9 s d W 1 u N D U s N D R 9 J n F 1 b 3 Q 7 L C Z x d W 9 0 O 1 N l Y 3 R p b 2 4 x L 3 A g K D U p L 0 N o Y W 5 n Z W Q g V H l w Z S 5 7 Q 2 9 s d W 1 u N D Y s N D V 9 J n F 1 b 3 Q 7 L C Z x d W 9 0 O 1 N l Y 3 R p b 2 4 x L 3 A g K D U p L 0 N o Y W 5 n Z W Q g V H l w Z S 5 7 Q 2 9 s d W 1 u N D c s N D Z 9 J n F 1 b 3 Q 7 L C Z x d W 9 0 O 1 N l Y 3 R p b 2 4 x L 3 A g K D U p L 0 N o Y W 5 n Z W Q g V H l w Z S 5 7 Q 2 9 s d W 1 u N D g s N D d 9 J n F 1 b 3 Q 7 L C Z x d W 9 0 O 1 N l Y 3 R p b 2 4 x L 3 A g K D U p L 0 N o Y W 5 n Z W Q g V H l w Z S 5 7 Q 2 9 s d W 1 u N D k s N D h 9 J n F 1 b 3 Q 7 L C Z x d W 9 0 O 1 N l Y 3 R p b 2 4 x L 3 A g K D U p L 0 N o Y W 5 n Z W Q g V H l w Z S 5 7 Q 2 9 s d W 1 u N T A s N D l 9 J n F 1 b 3 Q 7 L C Z x d W 9 0 O 1 N l Y 3 R p b 2 4 x L 3 A g K D U p L 0 N o Y W 5 n Z W Q g V H l w Z S 5 7 Q 2 9 s d W 1 u N T E s N T B 9 J n F 1 b 3 Q 7 L C Z x d W 9 0 O 1 N l Y 3 R p b 2 4 x L 3 A g K D U p L 0 N o Y W 5 n Z W Q g V H l w Z S 5 7 Q 2 9 s d W 1 u N T I s N T F 9 J n F 1 b 3 Q 7 L C Z x d W 9 0 O 1 N l Y 3 R p b 2 4 x L 3 A g K D U p L 0 N o Y W 5 n Z W Q g V H l w Z S 5 7 Q 2 9 s d W 1 u N T M s N T J 9 J n F 1 b 3 Q 7 L C Z x d W 9 0 O 1 N l Y 3 R p b 2 4 x L 3 A g K D U p L 0 N o Y W 5 n Z W Q g V H l w Z S 5 7 Q 2 9 s d W 1 u N T Q s N T N 9 J n F 1 b 3 Q 7 L C Z x d W 9 0 O 1 N l Y 3 R p b 2 4 x L 3 A g K D U p L 0 N o Y W 5 n Z W Q g V H l w Z S 5 7 Q 2 9 s d W 1 u N T U s N T R 9 J n F 1 b 3 Q 7 L C Z x d W 9 0 O 1 N l Y 3 R p b 2 4 x L 3 A g K D U p L 0 N o Y W 5 n Z W Q g V H l w Z S 5 7 Q 2 9 s d W 1 u N T Y s N T V 9 J n F 1 b 3 Q 7 L C Z x d W 9 0 O 1 N l Y 3 R p b 2 4 x L 3 A g K D U p L 0 N o Y W 5 n Z W Q g V H l w Z S 5 7 Q 2 9 s d W 1 u N T c s N T Z 9 J n F 1 b 3 Q 7 L C Z x d W 9 0 O 1 N l Y 3 R p b 2 4 x L 3 A g K D U p L 0 N o Y W 5 n Z W Q g V H l w Z S 5 7 Q 2 9 s d W 1 u N T g s N T d 9 J n F 1 b 3 Q 7 L C Z x d W 9 0 O 1 N l Y 3 R p b 2 4 x L 3 A g K D U p L 0 N o Y W 5 n Z W Q g V H l w Z S 5 7 Q 2 9 s d W 1 u N T k s N T h 9 J n F 1 b 3 Q 7 L C Z x d W 9 0 O 1 N l Y 3 R p b 2 4 x L 3 A g K D U p L 0 N o Y W 5 n Z W Q g V H l w Z S 5 7 Q 2 9 s d W 1 u N j A s N T l 9 J n F 1 b 3 Q 7 L C Z x d W 9 0 O 1 N l Y 3 R p b 2 4 x L 3 A g K D U p L 0 N o Y W 5 n Z W Q g V H l w Z S 5 7 Q 2 9 s d W 1 u N j E s N j B 9 J n F 1 b 3 Q 7 L C Z x d W 9 0 O 1 N l Y 3 R p b 2 4 x L 3 A g K D U p L 0 N o Y W 5 n Z W Q g V H l w Z S 5 7 Q 2 9 s d W 1 u N j I s N j F 9 J n F 1 b 3 Q 7 L C Z x d W 9 0 O 1 N l Y 3 R p b 2 4 x L 3 A g K D U p L 0 N o Y W 5 n Z W Q g V H l w Z S 5 7 Q 2 9 s d W 1 u N j M s N j J 9 J n F 1 b 3 Q 7 L C Z x d W 9 0 O 1 N l Y 3 R p b 2 4 x L 3 A g K D U p L 0 N o Y W 5 n Z W Q g V H l w Z S 5 7 Q 2 9 s d W 1 u N j Q s N j N 9 J n F 1 b 3 Q 7 L C Z x d W 9 0 O 1 N l Y 3 R p b 2 4 x L 3 A g K D U p L 0 N o Y W 5 n Z W Q g V H l w Z S 5 7 Q 2 9 s d W 1 u N j U s N j R 9 J n F 1 b 3 Q 7 L C Z x d W 9 0 O 1 N l Y 3 R p b 2 4 x L 3 A g K D U p L 0 N o Y W 5 n Z W Q g V H l w Z S 5 7 Q 2 9 s d W 1 u N j Y s N j V 9 J n F 1 b 3 Q 7 L C Z x d W 9 0 O 1 N l Y 3 R p b 2 4 x L 3 A g K D U p L 0 N o Y W 5 n Z W Q g V H l w Z S 5 7 Q 2 9 s d W 1 u N j c s N j Z 9 J n F 1 b 3 Q 7 L C Z x d W 9 0 O 1 N l Y 3 R p b 2 4 x L 3 A g K D U p L 0 N o Y W 5 n Z W Q g V H l w Z S 5 7 Q 2 9 s d W 1 u N j g s N j d 9 J n F 1 b 3 Q 7 L C Z x d W 9 0 O 1 N l Y 3 R p b 2 4 x L 3 A g K D U p L 0 N o Y W 5 n Z W Q g V H l w Z S 5 7 Q 2 9 s d W 1 u N j k s N j h 9 J n F 1 b 3 Q 7 L C Z x d W 9 0 O 1 N l Y 3 R p b 2 4 x L 3 A g K D U p L 0 N o Y W 5 n Z W Q g V H l w Z S 5 7 Q 2 9 s d W 1 u N z A s N j l 9 J n F 1 b 3 Q 7 L C Z x d W 9 0 O 1 N l Y 3 R p b 2 4 x L 3 A g K D U p L 0 N o Y W 5 n Z W Q g V H l w Z S 5 7 Q 2 9 s d W 1 u N z E s N z B 9 J n F 1 b 3 Q 7 L C Z x d W 9 0 O 1 N l Y 3 R p b 2 4 x L 3 A g K D U p L 0 N o Y W 5 n Z W Q g V H l w Z S 5 7 Q 2 9 s d W 1 u N z I s N z F 9 J n F 1 b 3 Q 7 L C Z x d W 9 0 O 1 N l Y 3 R p b 2 4 x L 3 A g K D U p L 0 N o Y W 5 n Z W Q g V H l w Z S 5 7 Q 2 9 s d W 1 u N z M s N z J 9 J n F 1 b 3 Q 7 L C Z x d W 9 0 O 1 N l Y 3 R p b 2 4 x L 3 A g K D U p L 0 N o Y W 5 n Z W Q g V H l w Z S 5 7 Q 2 9 s d W 1 u N z Q s N z N 9 J n F 1 b 3 Q 7 L C Z x d W 9 0 O 1 N l Y 3 R p b 2 4 x L 3 A g K D U p L 0 N o Y W 5 n Z W Q g V H l w Z S 5 7 Q 2 9 s d W 1 u N z U s N z R 9 J n F 1 b 3 Q 7 L C Z x d W 9 0 O 1 N l Y 3 R p b 2 4 x L 3 A g K D U p L 0 N o Y W 5 n Z W Q g V H l w Z S 5 7 Q 2 9 s d W 1 u N z Y s N z V 9 J n F 1 b 3 Q 7 L C Z x d W 9 0 O 1 N l Y 3 R p b 2 4 x L 3 A g K D U p L 0 N o Y W 5 n Z W Q g V H l w Z S 5 7 Q 2 9 s d W 1 u N z c s N z Z 9 J n F 1 b 3 Q 7 L C Z x d W 9 0 O 1 N l Y 3 R p b 2 4 x L 3 A g K D U p L 0 N o Y W 5 n Z W Q g V H l w Z S 5 7 Q 2 9 s d W 1 u N z g s N z d 9 J n F 1 b 3 Q 7 L C Z x d W 9 0 O 1 N l Y 3 R p b 2 4 x L 3 A g K D U p L 0 N o Y W 5 n Z W Q g V H l w Z S 5 7 Q 2 9 s d W 1 u N z k s N z h 9 J n F 1 b 3 Q 7 L C Z x d W 9 0 O 1 N l Y 3 R p b 2 4 x L 3 A g K D U p L 0 N o Y W 5 n Z W Q g V H l w Z S 5 7 Q 2 9 s d W 1 u O D A s N z l 9 J n F 1 b 3 Q 7 L C Z x d W 9 0 O 1 N l Y 3 R p b 2 4 x L 3 A g K D U p L 0 N o Y W 5 n Z W Q g V H l w Z S 5 7 Q 2 9 s d W 1 u O D E s O D B 9 J n F 1 b 3 Q 7 L C Z x d W 9 0 O 1 N l Y 3 R p b 2 4 x L 3 A g K D U p L 0 N o Y W 5 n Z W Q g V H l w Z S 5 7 Q 2 9 s d W 1 u O D I s O D F 9 J n F 1 b 3 Q 7 L C Z x d W 9 0 O 1 N l Y 3 R p b 2 4 x L 3 A g K D U p L 0 N o Y W 5 n Z W Q g V H l w Z S 5 7 Q 2 9 s d W 1 u O D M s O D J 9 J n F 1 b 3 Q 7 L C Z x d W 9 0 O 1 N l Y 3 R p b 2 4 x L 3 A g K D U p L 0 N o Y W 5 n Z W Q g V H l w Z S 5 7 Q 2 9 s d W 1 u O D Q s O D N 9 J n F 1 b 3 Q 7 L C Z x d W 9 0 O 1 N l Y 3 R p b 2 4 x L 3 A g K D U p L 0 N o Y W 5 n Z W Q g V H l w Z S 5 7 Q 2 9 s d W 1 u O D U s O D R 9 J n F 1 b 3 Q 7 L C Z x d W 9 0 O 1 N l Y 3 R p b 2 4 x L 3 A g K D U p L 0 N o Y W 5 n Z W Q g V H l w Z S 5 7 Q 2 9 s d W 1 u O D Y s O D V 9 J n F 1 b 3 Q 7 L C Z x d W 9 0 O 1 N l Y 3 R p b 2 4 x L 3 A g K D U p L 0 N o Y W 5 n Z W Q g V H l w Z S 5 7 Q 2 9 s d W 1 u O D c s O D Z 9 J n F 1 b 3 Q 7 L C Z x d W 9 0 O 1 N l Y 3 R p b 2 4 x L 3 A g K D U p L 0 N o Y W 5 n Z W Q g V H l w Z S 5 7 Q 2 9 s d W 1 u O D g s O D d 9 J n F 1 b 3 Q 7 L C Z x d W 9 0 O 1 N l Y 3 R p b 2 4 x L 3 A g K D U p L 0 N o Y W 5 n Z W Q g V H l w Z S 5 7 Q 2 9 s d W 1 u O D k s O D h 9 J n F 1 b 3 Q 7 L C Z x d W 9 0 O 1 N l Y 3 R p b 2 4 x L 3 A g K D U p L 0 N o Y W 5 n Z W Q g V H l w Z S 5 7 Q 2 9 s d W 1 u O T A s O D l 9 J n F 1 b 3 Q 7 L C Z x d W 9 0 O 1 N l Y 3 R p b 2 4 x L 3 A g K D U p L 0 N o Y W 5 n Z W Q g V H l w Z S 5 7 Q 2 9 s d W 1 u O T E s O T B 9 J n F 1 b 3 Q 7 L C Z x d W 9 0 O 1 N l Y 3 R p b 2 4 x L 3 A g K D U p L 0 N o Y W 5 n Z W Q g V H l w Z S 5 7 Q 2 9 s d W 1 u O T I s O T F 9 J n F 1 b 3 Q 7 L C Z x d W 9 0 O 1 N l Y 3 R p b 2 4 x L 3 A g K D U p L 0 N o Y W 5 n Z W Q g V H l w Z S 5 7 Q 2 9 s d W 1 u O T M s O T J 9 J n F 1 b 3 Q 7 L C Z x d W 9 0 O 1 N l Y 3 R p b 2 4 x L 3 A g K D U p L 0 N o Y W 5 n Z W Q g V H l w Z S 5 7 Q 2 9 s d W 1 u O T Q s O T N 9 J n F 1 b 3 Q 7 L C Z x d W 9 0 O 1 N l Y 3 R p b 2 4 x L 3 A g K D U p L 0 N o Y W 5 n Z W Q g V H l w Z S 5 7 Q 2 9 s d W 1 u O T U s O T R 9 J n F 1 b 3 Q 7 L C Z x d W 9 0 O 1 N l Y 3 R p b 2 4 x L 3 A g K D U p L 0 N o Y W 5 n Z W Q g V H l w Z S 5 7 Q 2 9 s d W 1 u O T Y s O T V 9 J n F 1 b 3 Q 7 L C Z x d W 9 0 O 1 N l Y 3 R p b 2 4 x L 3 A g K D U p L 0 N o Y W 5 n Z W Q g V H l w Z S 5 7 Q 2 9 s d W 1 u O T c s O T Z 9 J n F 1 b 3 Q 7 L C Z x d W 9 0 O 1 N l Y 3 R p b 2 4 x L 3 A g K D U p L 0 N o Y W 5 n Z W Q g V H l w Z S 5 7 Q 2 9 s d W 1 u O T g s O T d 9 J n F 1 b 3 Q 7 L C Z x d W 9 0 O 1 N l Y 3 R p b 2 4 x L 3 A g K D U p L 0 N o Y W 5 n Z W Q g V H l w Z S 5 7 Q 2 9 s d W 1 u O T k s O T h 9 J n F 1 b 3 Q 7 L C Z x d W 9 0 O 1 N l Y 3 R p b 2 4 x L 3 A g K D U p L 0 N o Y W 5 n Z W Q g V H l w Z S 5 7 Q 2 9 s d W 1 u M T A w L D k 5 f S Z x d W 9 0 O y w m c X V v d D t T Z W N 0 a W 9 u M S 9 w I C g 1 K S 9 D a G F u Z 2 V k I F R 5 c G U u e 0 N v b H V t b j E w M S w x M D B 9 J n F 1 b 3 Q 7 L C Z x d W 9 0 O 1 N l Y 3 R p b 2 4 x L 3 A g K D U p L 0 N o Y W 5 n Z W Q g V H l w Z S 5 7 Q 2 9 s d W 1 u M T A y L D E w M X 0 m c X V v d D s s J n F 1 b 3 Q 7 U 2 V j d G l v b j E v c C A o N S k v Q 2 h h b m d l Z C B U e X B l L n t D b 2 x 1 b W 4 x M D M s M T A y f S Z x d W 9 0 O y w m c X V v d D t T Z W N 0 a W 9 u M S 9 w I C g 1 K S 9 D a G F u Z 2 V k I F R 5 c G U u e 0 N v b H V t b j E w N C w x M D N 9 J n F 1 b 3 Q 7 L C Z x d W 9 0 O 1 N l Y 3 R p b 2 4 x L 3 A g K D U p L 0 N o Y W 5 n Z W Q g V H l w Z S 5 7 Q 2 9 s d W 1 u M T A 1 L D E w N H 0 m c X V v d D s s J n F 1 b 3 Q 7 U 2 V j d G l v b j E v c C A o N S k v Q 2 h h b m d l Z C B U e X B l L n t D b 2 x 1 b W 4 x M D Y s M T A 1 f S Z x d W 9 0 O y w m c X V v d D t T Z W N 0 a W 9 u M S 9 w I C g 1 K S 9 D a G F u Z 2 V k I F R 5 c G U u e 0 N v b H V t b j E w N y w x M D Z 9 J n F 1 b 3 Q 7 L C Z x d W 9 0 O 1 N l Y 3 R p b 2 4 x L 3 A g K D U p L 0 N o Y W 5 n Z W Q g V H l w Z S 5 7 Q 2 9 s d W 1 u M T A 4 L D E w N 3 0 m c X V v d D s s J n F 1 b 3 Q 7 U 2 V j d G l v b j E v c C A o N S k v Q 2 h h b m d l Z C B U e X B l L n t D b 2 x 1 b W 4 x M D k s M T A 4 f S Z x d W 9 0 O y w m c X V v d D t T Z W N 0 a W 9 u M S 9 w I C g 1 K S 9 D a G F u Z 2 V k I F R 5 c G U u e 0 N v b H V t b j E x M C w x M D l 9 J n F 1 b 3 Q 7 L C Z x d W 9 0 O 1 N l Y 3 R p b 2 4 x L 3 A g K D U p L 0 N o Y W 5 n Z W Q g V H l w Z S 5 7 Q 2 9 s d W 1 u M T E x L D E x M H 0 m c X V v d D s s J n F 1 b 3 Q 7 U 2 V j d G l v b j E v c C A o N S k v Q 2 h h b m d l Z C B U e X B l L n t D b 2 x 1 b W 4 x M T I s M T E x f S Z x d W 9 0 O y w m c X V v d D t T Z W N 0 a W 9 u M S 9 w I C g 1 K S 9 D a G F u Z 2 V k I F R 5 c G U u e 0 N v b H V t b j E x M y w x M T J 9 J n F 1 b 3 Q 7 L C Z x d W 9 0 O 1 N l Y 3 R p b 2 4 x L 3 A g K D U p L 0 N o Y W 5 n Z W Q g V H l w Z S 5 7 Q 2 9 s d W 1 u M T E 0 L D E x M 3 0 m c X V v d D s s J n F 1 b 3 Q 7 U 2 V j d G l v b j E v c C A o N S k v Q 2 h h b m d l Z C B U e X B l L n t D b 2 x 1 b W 4 x M T U s M T E 0 f S Z x d W 9 0 O y w m c X V v d D t T Z W N 0 a W 9 u M S 9 w I C g 1 K S 9 D a G F u Z 2 V k I F R 5 c G U u e 0 N v b H V t b j E x N i w x M T V 9 J n F 1 b 3 Q 7 L C Z x d W 9 0 O 1 N l Y 3 R p b 2 4 x L 3 A g K D U p L 0 N o Y W 5 n Z W Q g V H l w Z S 5 7 Q 2 9 s d W 1 u M T E 3 L D E x N n 0 m c X V v d D s s J n F 1 b 3 Q 7 U 2 V j d G l v b j E v c C A o N S k v Q 2 h h b m d l Z C B U e X B l L n t D b 2 x 1 b W 4 x M T g s M T E 3 f S Z x d W 9 0 O y w m c X V v d D t T Z W N 0 a W 9 u M S 9 w I C g 1 K S 9 D a G F u Z 2 V k I F R 5 c G U u e 0 N v b H V t b j E x O S w x M T h 9 J n F 1 b 3 Q 7 L C Z x d W 9 0 O 1 N l Y 3 R p b 2 4 x L 3 A g K D U p L 0 N o Y W 5 n Z W Q g V H l w Z S 5 7 Q 2 9 s d W 1 u M T I w L D E x O X 0 m c X V v d D s s J n F 1 b 3 Q 7 U 2 V j d G l v b j E v c C A o N S k v Q 2 h h b m d l Z C B U e X B l L n t D b 2 x 1 b W 4 x M j E s M T I w f S Z x d W 9 0 O y w m c X V v d D t T Z W N 0 a W 9 u M S 9 w I C g 1 K S 9 D a G F u Z 2 V k I F R 5 c G U u e 0 N v b H V t b j E y M i w x M j F 9 J n F 1 b 3 Q 7 L C Z x d W 9 0 O 1 N l Y 3 R p b 2 4 x L 3 A g K D U p L 0 N o Y W 5 n Z W Q g V H l w Z S 5 7 Q 2 9 s d W 1 u M T I z L D E y M n 0 m c X V v d D s s J n F 1 b 3 Q 7 U 2 V j d G l v b j E v c C A o N S k v Q 2 h h b m d l Z C B U e X B l L n t D b 2 x 1 b W 4 x M j Q s M T I z f S Z x d W 9 0 O y w m c X V v d D t T Z W N 0 a W 9 u M S 9 w I C g 1 K S 9 D a G F u Z 2 V k I F R 5 c G U u e 0 N v b H V t b j E y N S w x M j R 9 J n F 1 b 3 Q 7 L C Z x d W 9 0 O 1 N l Y 3 R p b 2 4 x L 3 A g K D U p L 0 N o Y W 5 n Z W Q g V H l w Z S 5 7 Q 2 9 s d W 1 u M T I 2 L D E y N X 0 m c X V v d D s s J n F 1 b 3 Q 7 U 2 V j d G l v b j E v c C A o N S k v Q 2 h h b m d l Z C B U e X B l L n t D b 2 x 1 b W 4 x M j c s M T I 2 f S Z x d W 9 0 O y w m c X V v d D t T Z W N 0 a W 9 u M S 9 w I C g 1 K S 9 D a G F u Z 2 V k I F R 5 c G U u e 0 N v b H V t b j E y O C w x M j d 9 J n F 1 b 3 Q 7 L C Z x d W 9 0 O 1 N l Y 3 R p b 2 4 x L 3 A g K D U p L 0 N o Y W 5 n Z W Q g V H l w Z S 5 7 Q 2 9 s d W 1 u M T I 5 L D E y O H 0 m c X V v d D s s J n F 1 b 3 Q 7 U 2 V j d G l v b j E v c C A o N S k v Q 2 h h b m d l Z C B U e X B l L n t D b 2 x 1 b W 4 x M z A s M T I 5 f S Z x d W 9 0 O y w m c X V v d D t T Z W N 0 a W 9 u M S 9 w I C g 1 K S 9 D a G F u Z 2 V k I F R 5 c G U u e 0 N v b H V t b j E z M S w x M z B 9 J n F 1 b 3 Q 7 L C Z x d W 9 0 O 1 N l Y 3 R p b 2 4 x L 3 A g K D U p L 0 N o Y W 5 n Z W Q g V H l w Z S 5 7 Q 2 9 s d W 1 u M T M y L D E z M X 0 m c X V v d D s s J n F 1 b 3 Q 7 U 2 V j d G l v b j E v c C A o N S k v Q 2 h h b m d l Z C B U e X B l L n t D b 2 x 1 b W 4 x M z M s M T M y f S Z x d W 9 0 O y w m c X V v d D t T Z W N 0 a W 9 u M S 9 w I C g 1 K S 9 D a G F u Z 2 V k I F R 5 c G U u e 0 N v b H V t b j E z N C w x M z N 9 J n F 1 b 3 Q 7 L C Z x d W 9 0 O 1 N l Y 3 R p b 2 4 x L 3 A g K D U p L 0 N o Y W 5 n Z W Q g V H l w Z S 5 7 Q 2 9 s d W 1 u M T M 1 L D E z N H 0 m c X V v d D s s J n F 1 b 3 Q 7 U 2 V j d G l v b j E v c C A o N S k v Q 2 h h b m d l Z C B U e X B l L n t D b 2 x 1 b W 4 x M z Y s M T M 1 f S Z x d W 9 0 O y w m c X V v d D t T Z W N 0 a W 9 u M S 9 w I C g 1 K S 9 D a G F u Z 2 V k I F R 5 c G U u e 0 N v b H V t b j E z N y w x M z Z 9 J n F 1 b 3 Q 7 L C Z x d W 9 0 O 1 N l Y 3 R p b 2 4 x L 3 A g K D U p L 0 N o Y W 5 n Z W Q g V H l w Z S 5 7 Q 2 9 s d W 1 u M T M 4 L D E z N 3 0 m c X V v d D s s J n F 1 b 3 Q 7 U 2 V j d G l v b j E v c C A o N S k v Q 2 h h b m d l Z C B U e X B l L n t D b 2 x 1 b W 4 x M z k s M T M 4 f S Z x d W 9 0 O y w m c X V v d D t T Z W N 0 a W 9 u M S 9 w I C g 1 K S 9 D a G F u Z 2 V k I F R 5 c G U u e 0 N v b H V t b j E 0 M C w x M z l 9 J n F 1 b 3 Q 7 L C Z x d W 9 0 O 1 N l Y 3 R p b 2 4 x L 3 A g K D U p L 0 N o Y W 5 n Z W Q g V H l w Z S 5 7 Q 2 9 s d W 1 u M T Q x L D E 0 M H 0 m c X V v d D s s J n F 1 b 3 Q 7 U 2 V j d G l v b j E v c C A o N S k v Q 2 h h b m d l Z C B U e X B l L n t D b 2 x 1 b W 4 x N D I s M T Q x f S Z x d W 9 0 O y w m c X V v d D t T Z W N 0 a W 9 u M S 9 w I C g 1 K S 9 D a G F u Z 2 V k I F R 5 c G U u e 0 N v b H V t b j E 0 M y w x N D J 9 J n F 1 b 3 Q 7 L C Z x d W 9 0 O 1 N l Y 3 R p b 2 4 x L 3 A g K D U p L 0 N o Y W 5 n Z W Q g V H l w Z S 5 7 Q 2 9 s d W 1 u M T Q 0 L D E 0 M 3 0 m c X V v d D s s J n F 1 b 3 Q 7 U 2 V j d G l v b j E v c C A o N S k v Q 2 h h b m d l Z C B U e X B l L n t D b 2 x 1 b W 4 x N D U s M T Q 0 f S Z x d W 9 0 O y w m c X V v d D t T Z W N 0 a W 9 u M S 9 w I C g 1 K S 9 D a G F u Z 2 V k I F R 5 c G U u e 0 N v b H V t b j E 0 N i w x N D V 9 J n F 1 b 3 Q 7 L C Z x d W 9 0 O 1 N l Y 3 R p b 2 4 x L 3 A g K D U p L 0 N o Y W 5 n Z W Q g V H l w Z S 5 7 Q 2 9 s d W 1 u M T Q 3 L D E 0 N n 0 m c X V v d D s s J n F 1 b 3 Q 7 U 2 V j d G l v b j E v c C A o N S k v Q 2 h h b m d l Z C B U e X B l L n t D b 2 x 1 b W 4 x N D g s M T Q 3 f S Z x d W 9 0 O y w m c X V v d D t T Z W N 0 a W 9 u M S 9 w I C g 1 K S 9 D a G F u Z 2 V k I F R 5 c G U u e 0 N v b H V t b j E 0 O S w x N D h 9 J n F 1 b 3 Q 7 L C Z x d W 9 0 O 1 N l Y 3 R p b 2 4 x L 3 A g K D U p L 0 N o Y W 5 n Z W Q g V H l w Z S 5 7 Q 2 9 s d W 1 u M T U w L D E 0 O X 0 m c X V v d D s s J n F 1 b 3 Q 7 U 2 V j d G l v b j E v c C A o N S k v Q 2 h h b m d l Z C B U e X B l L n t D b 2 x 1 b W 4 x N T E s M T U w f S Z x d W 9 0 O y w m c X V v d D t T Z W N 0 a W 9 u M S 9 w I C g 1 K S 9 D a G F u Z 2 V k I F R 5 c G U u e 0 N v b H V t b j E 1 M i w x N T F 9 J n F 1 b 3 Q 7 L C Z x d W 9 0 O 1 N l Y 3 R p b 2 4 x L 3 A g K D U p L 0 N o Y W 5 n Z W Q g V H l w Z S 5 7 Q 2 9 s d W 1 u M T U z L D E 1 M n 0 m c X V v d D s s J n F 1 b 3 Q 7 U 2 V j d G l v b j E v c C A o N S k v Q 2 h h b m d l Z C B U e X B l L n t D b 2 x 1 b W 4 x N T Q s M T U z f S Z x d W 9 0 O y w m c X V v d D t T Z W N 0 a W 9 u M S 9 w I C g 1 K S 9 D a G F u Z 2 V k I F R 5 c G U u e 0 N v b H V t b j E 1 N S w x N T R 9 J n F 1 b 3 Q 7 L C Z x d W 9 0 O 1 N l Y 3 R p b 2 4 x L 3 A g K D U p L 0 N o Y W 5 n Z W Q g V H l w Z S 5 7 Q 2 9 s d W 1 u M T U 2 L D E 1 N X 0 m c X V v d D s s J n F 1 b 3 Q 7 U 2 V j d G l v b j E v c C A o N S k v Q 2 h h b m d l Z C B U e X B l L n t D b 2 x 1 b W 4 x N T c s M T U 2 f S Z x d W 9 0 O y w m c X V v d D t T Z W N 0 a W 9 u M S 9 w I C g 1 K S 9 D a G F u Z 2 V k I F R 5 c G U u e 0 N v b H V t b j E 1 O C w x N T d 9 J n F 1 b 3 Q 7 L C Z x d W 9 0 O 1 N l Y 3 R p b 2 4 x L 3 A g K D U p L 0 N o Y W 5 n Z W Q g V H l w Z S 5 7 Q 2 9 s d W 1 u M T U 5 L D E 1 O H 0 m c X V v d D s s J n F 1 b 3 Q 7 U 2 V j d G l v b j E v c C A o N S k v Q 2 h h b m d l Z C B U e X B l L n t D b 2 x 1 b W 4 x N j A s M T U 5 f S Z x d W 9 0 O y w m c X V v d D t T Z W N 0 a W 9 u M S 9 w I C g 1 K S 9 D a G F u Z 2 V k I F R 5 c G U u e 0 N v b H V t b j E 2 M S w x N j B 9 J n F 1 b 3 Q 7 L C Z x d W 9 0 O 1 N l Y 3 R p b 2 4 x L 3 A g K D U p L 0 N o Y W 5 n Z W Q g V H l w Z S 5 7 Q 2 9 s d W 1 u M T Y y L D E 2 M X 0 m c X V v d D s s J n F 1 b 3 Q 7 U 2 V j d G l v b j E v c C A o N S k v Q 2 h h b m d l Z C B U e X B l L n t D b 2 x 1 b W 4 x N j M s M T Y y f S Z x d W 9 0 O y w m c X V v d D t T Z W N 0 a W 9 u M S 9 w I C g 1 K S 9 D a G F u Z 2 V k I F R 5 c G U u e 0 N v b H V t b j E 2 N C w x N j N 9 J n F 1 b 3 Q 7 L C Z x d W 9 0 O 1 N l Y 3 R p b 2 4 x L 3 A g K D U p L 0 N o Y W 5 n Z W Q g V H l w Z S 5 7 Q 2 9 s d W 1 u M T Y 1 L D E 2 N H 0 m c X V v d D s s J n F 1 b 3 Q 7 U 2 V j d G l v b j E v c C A o N S k v Q 2 h h b m d l Z C B U e X B l L n t D b 2 x 1 b W 4 x N j Y s M T Y 1 f S Z x d W 9 0 O y w m c X V v d D t T Z W N 0 a W 9 u M S 9 w I C g 1 K S 9 D a G F u Z 2 V k I F R 5 c G U u e 0 N v b H V t b j E 2 N y w x N j Z 9 J n F 1 b 3 Q 7 L C Z x d W 9 0 O 1 N l Y 3 R p b 2 4 x L 3 A g K D U p L 0 N o Y W 5 n Z W Q g V H l w Z S 5 7 Q 2 9 s d W 1 u M T Y 4 L D E 2 N 3 0 m c X V v d D s s J n F 1 b 3 Q 7 U 2 V j d G l v b j E v c C A o N S k v Q 2 h h b m d l Z C B U e X B l L n t D b 2 x 1 b W 4 x N j k s M T Y 4 f S Z x d W 9 0 O y w m c X V v d D t T Z W N 0 a W 9 u M S 9 w I C g 1 K S 9 D a G F u Z 2 V k I F R 5 c G U u e 0 N v b H V t b j E 3 M C w x N j l 9 J n F 1 b 3 Q 7 L C Z x d W 9 0 O 1 N l Y 3 R p b 2 4 x L 3 A g K D U p L 0 N o Y W 5 n Z W Q g V H l w Z S 5 7 Q 2 9 s d W 1 u M T c x L D E 3 M H 0 m c X V v d D s s J n F 1 b 3 Q 7 U 2 V j d G l v b j E v c C A o N S k v Q 2 h h b m d l Z C B U e X B l L n t D b 2 x 1 b W 4 x N z I s M T c x f S Z x d W 9 0 O y w m c X V v d D t T Z W N 0 a W 9 u M S 9 w I C g 1 K S 9 D a G F u Z 2 V k I F R 5 c G U u e 0 N v b H V t b j E 3 M y w x N z J 9 J n F 1 b 3 Q 7 L C Z x d W 9 0 O 1 N l Y 3 R p b 2 4 x L 3 A g K D U p L 0 N o Y W 5 n Z W Q g V H l w Z S 5 7 Q 2 9 s d W 1 u M T c 0 L D E 3 M 3 0 m c X V v d D s s J n F 1 b 3 Q 7 U 2 V j d G l v b j E v c C A o N S k v Q 2 h h b m d l Z C B U e X B l L n t D b 2 x 1 b W 4 x N z U s M T c 0 f S Z x d W 9 0 O y w m c X V v d D t T Z W N 0 a W 9 u M S 9 w I C g 1 K S 9 D a G F u Z 2 V k I F R 5 c G U u e 0 N v b H V t b j E 3 N i w x N z V 9 J n F 1 b 3 Q 7 L C Z x d W 9 0 O 1 N l Y 3 R p b 2 4 x L 3 A g K D U p L 0 N o Y W 5 n Z W Q g V H l w Z S 5 7 Q 2 9 s d W 1 u M T c 3 L D E 3 N n 0 m c X V v d D s s J n F 1 b 3 Q 7 U 2 V j d G l v b j E v c C A o N S k v Q 2 h h b m d l Z C B U e X B l L n t D b 2 x 1 b W 4 x N z g s M T c 3 f S Z x d W 9 0 O y w m c X V v d D t T Z W N 0 a W 9 u M S 9 w I C g 1 K S 9 D a G F u Z 2 V k I F R 5 c G U u e 0 N v b H V t b j E 3 O S w x N z h 9 J n F 1 b 3 Q 7 L C Z x d W 9 0 O 1 N l Y 3 R p b 2 4 x L 3 A g K D U p L 0 N o Y W 5 n Z W Q g V H l w Z S 5 7 Q 2 9 s d W 1 u M T g w L D E 3 O X 0 m c X V v d D s s J n F 1 b 3 Q 7 U 2 V j d G l v b j E v c C A o N S k v Q 2 h h b m d l Z C B U e X B l L n t D b 2 x 1 b W 4 x O D E s M T g w f S Z x d W 9 0 O y w m c X V v d D t T Z W N 0 a W 9 u M S 9 w I C g 1 K S 9 D a G F u Z 2 V k I F R 5 c G U u e 0 N v b H V t b j E 4 M i w x O D F 9 J n F 1 b 3 Q 7 L C Z x d W 9 0 O 1 N l Y 3 R p b 2 4 x L 3 A g K D U p L 0 N o Y W 5 n Z W Q g V H l w Z S 5 7 Q 2 9 s d W 1 u M T g z L D E 4 M n 0 m c X V v d D s s J n F 1 b 3 Q 7 U 2 V j d G l v b j E v c C A o N S k v Q 2 h h b m d l Z C B U e X B l L n t D b 2 x 1 b W 4 x O D Q s M T g z f S Z x d W 9 0 O y w m c X V v d D t T Z W N 0 a W 9 u M S 9 w I C g 1 K S 9 D a G F u Z 2 V k I F R 5 c G U u e 0 N v b H V t b j E 4 N S w x O D R 9 J n F 1 b 3 Q 7 L C Z x d W 9 0 O 1 N l Y 3 R p b 2 4 x L 3 A g K D U p L 0 N o Y W 5 n Z W Q g V H l w Z S 5 7 Q 2 9 s d W 1 u M T g 2 L D E 4 N X 0 m c X V v d D s s J n F 1 b 3 Q 7 U 2 V j d G l v b j E v c C A o N S k v Q 2 h h b m d l Z C B U e X B l L n t D b 2 x 1 b W 4 x O D c s M T g 2 f S Z x d W 9 0 O y w m c X V v d D t T Z W N 0 a W 9 u M S 9 w I C g 1 K S 9 D a G F u Z 2 V k I F R 5 c G U u e 0 N v b H V t b j E 4 O C w x O D d 9 J n F 1 b 3 Q 7 L C Z x d W 9 0 O 1 N l Y 3 R p b 2 4 x L 3 A g K D U p L 0 N o Y W 5 n Z W Q g V H l w Z S 5 7 Q 2 9 s d W 1 u M T g 5 L D E 4 O H 0 m c X V v d D s s J n F 1 b 3 Q 7 U 2 V j d G l v b j E v c C A o N S k v Q 2 h h b m d l Z C B U e X B l L n t D b 2 x 1 b W 4 x O T A s M T g 5 f S Z x d W 9 0 O y w m c X V v d D t T Z W N 0 a W 9 u M S 9 w I C g 1 K S 9 D a G F u Z 2 V k I F R 5 c G U u e 0 N v b H V t b j E 5 M S w x O T B 9 J n F 1 b 3 Q 7 L C Z x d W 9 0 O 1 N l Y 3 R p b 2 4 x L 3 A g K D U p L 0 N o Y W 5 n Z W Q g V H l w Z S 5 7 Q 2 9 s d W 1 u M T k y L D E 5 M X 0 m c X V v d D s s J n F 1 b 3 Q 7 U 2 V j d G l v b j E v c C A o N S k v Q 2 h h b m d l Z C B U e X B l L n t D b 2 x 1 b W 4 x O T M s M T k y f S Z x d W 9 0 O y w m c X V v d D t T Z W N 0 a W 9 u M S 9 w I C g 1 K S 9 D a G F u Z 2 V k I F R 5 c G U u e 0 N v b H V t b j E 5 N C w x O T N 9 J n F 1 b 3 Q 7 L C Z x d W 9 0 O 1 N l Y 3 R p b 2 4 x L 3 A g K D U p L 0 N o Y W 5 n Z W Q g V H l w Z S 5 7 Q 2 9 s d W 1 u M T k 1 L D E 5 N H 0 m c X V v d D s s J n F 1 b 3 Q 7 U 2 V j d G l v b j E v c C A o N S k v Q 2 h h b m d l Z C B U e X B l L n t D b 2 x 1 b W 4 x O T Y s M T k 1 f S Z x d W 9 0 O y w m c X V v d D t T Z W N 0 a W 9 u M S 9 w I C g 1 K S 9 D a G F u Z 2 V k I F R 5 c G U u e 0 N v b H V t b j E 5 N y w x O T Z 9 J n F 1 b 3 Q 7 L C Z x d W 9 0 O 1 N l Y 3 R p b 2 4 x L 3 A g K D U p L 0 N o Y W 5 n Z W Q g V H l w Z S 5 7 Q 2 9 s d W 1 u M T k 4 L D E 5 N 3 0 m c X V v d D s s J n F 1 b 3 Q 7 U 2 V j d G l v b j E v c C A o N S k v Q 2 h h b m d l Z C B U e X B l L n t D b 2 x 1 b W 4 x O T k s M T k 4 f S Z x d W 9 0 O y w m c X V v d D t T Z W N 0 a W 9 u M S 9 w I C g 1 K S 9 D a G F u Z 2 V k I F R 5 c G U u e 0 N v b H V t b j I w M C w x O T l 9 J n F 1 b 3 Q 7 L C Z x d W 9 0 O 1 N l Y 3 R p b 2 4 x L 3 A g K D U p L 0 N o Y W 5 n Z W Q g V H l w Z S 5 7 Q 2 9 s d W 1 u M j A x L D I w M H 0 m c X V v d D s s J n F 1 b 3 Q 7 U 2 V j d G l v b j E v c C A o N S k v Q 2 h h b m d l Z C B U e X B l L n t D b 2 x 1 b W 4 y M D I s M j A x f S Z x d W 9 0 O y w m c X V v d D t T Z W N 0 a W 9 u M S 9 w I C g 1 K S 9 D a G F u Z 2 V k I F R 5 c G U u e 0 N v b H V t b j I w M y w y M D J 9 J n F 1 b 3 Q 7 L C Z x d W 9 0 O 1 N l Y 3 R p b 2 4 x L 3 A g K D U p L 0 N o Y W 5 n Z W Q g V H l w Z S 5 7 Q 2 9 s d W 1 u M j A 0 L D I w M 3 0 m c X V v d D s s J n F 1 b 3 Q 7 U 2 V j d G l v b j E v c C A o N S k v Q 2 h h b m d l Z C B U e X B l L n t D b 2 x 1 b W 4 y M D U s M j A 0 f S Z x d W 9 0 O y w m c X V v d D t T Z W N 0 a W 9 u M S 9 w I C g 1 K S 9 D a G F u Z 2 V k I F R 5 c G U u e 0 N v b H V t b j I w N i w y M D V 9 J n F 1 b 3 Q 7 L C Z x d W 9 0 O 1 N l Y 3 R p b 2 4 x L 3 A g K D U p L 0 N o Y W 5 n Z W Q g V H l w Z S 5 7 Q 2 9 s d W 1 u M j A 3 L D I w N n 0 m c X V v d D s s J n F 1 b 3 Q 7 U 2 V j d G l v b j E v c C A o N S k v Q 2 h h b m d l Z C B U e X B l L n t D b 2 x 1 b W 4 y M D g s M j A 3 f S Z x d W 9 0 O y w m c X V v d D t T Z W N 0 a W 9 u M S 9 w I C g 1 K S 9 D a G F u Z 2 V k I F R 5 c G U u e 0 N v b H V t b j I w O S w y M D h 9 J n F 1 b 3 Q 7 L C Z x d W 9 0 O 1 N l Y 3 R p b 2 4 x L 3 A g K D U p L 0 N o Y W 5 n Z W Q g V H l w Z S 5 7 Q 2 9 s d W 1 u M j E w L D I w O X 0 m c X V v d D s s J n F 1 b 3 Q 7 U 2 V j d G l v b j E v c C A o N S k v Q 2 h h b m d l Z C B U e X B l L n t D b 2 x 1 b W 4 y M T E s M j E w f S Z x d W 9 0 O y w m c X V v d D t T Z W N 0 a W 9 u M S 9 w I C g 1 K S 9 D a G F u Z 2 V k I F R 5 c G U u e 0 N v b H V t b j I x M i w y M T F 9 J n F 1 b 3 Q 7 L C Z x d W 9 0 O 1 N l Y 3 R p b 2 4 x L 3 A g K D U p L 0 N o Y W 5 n Z W Q g V H l w Z S 5 7 Q 2 9 s d W 1 u M j E z L D I x M n 0 m c X V v d D s s J n F 1 b 3 Q 7 U 2 V j d G l v b j E v c C A o N S k v Q 2 h h b m d l Z C B U e X B l L n t D b 2 x 1 b W 4 y M T Q s M j E z f S Z x d W 9 0 O y w m c X V v d D t T Z W N 0 a W 9 u M S 9 w I C g 1 K S 9 D a G F u Z 2 V k I F R 5 c G U u e 0 N v b H V t b j I x N S w y M T R 9 J n F 1 b 3 Q 7 L C Z x d W 9 0 O 1 N l Y 3 R p b 2 4 x L 3 A g K D U p L 0 N o Y W 5 n Z W Q g V H l w Z S 5 7 Q 2 9 s d W 1 u M j E 2 L D I x N X 0 m c X V v d D s s J n F 1 b 3 Q 7 U 2 V j d G l v b j E v c C A o N S k v Q 2 h h b m d l Z C B U e X B l L n t D b 2 x 1 b W 4 y M T c s M j E 2 f S Z x d W 9 0 O y w m c X V v d D t T Z W N 0 a W 9 u M S 9 w I C g 1 K S 9 D a G F u Z 2 V k I F R 5 c G U u e 0 N v b H V t b j I x O C w y M T d 9 J n F 1 b 3 Q 7 L C Z x d W 9 0 O 1 N l Y 3 R p b 2 4 x L 3 A g K D U p L 0 N o Y W 5 n Z W Q g V H l w Z S 5 7 Q 2 9 s d W 1 u M j E 5 L D I x O H 0 m c X V v d D s s J n F 1 b 3 Q 7 U 2 V j d G l v b j E v c C A o N S k v Q 2 h h b m d l Z C B U e X B l L n t D b 2 x 1 b W 4 y M j A s M j E 5 f S Z x d W 9 0 O y w m c X V v d D t T Z W N 0 a W 9 u M S 9 w I C g 1 K S 9 D a G F u Z 2 V k I F R 5 c G U u e 0 N v b H V t b j I y M S w y M j B 9 J n F 1 b 3 Q 7 L C Z x d W 9 0 O 1 N l Y 3 R p b 2 4 x L 3 A g K D U p L 0 N o Y W 5 n Z W Q g V H l w Z S 5 7 Q 2 9 s d W 1 u M j I y L D I y M X 0 m c X V v d D s s J n F 1 b 3 Q 7 U 2 V j d G l v b j E v c C A o N S k v Q 2 h h b m d l Z C B U e X B l L n t D b 2 x 1 b W 4 y M j M s M j I y f S Z x d W 9 0 O y w m c X V v d D t T Z W N 0 a W 9 u M S 9 w I C g 1 K S 9 D a G F u Z 2 V k I F R 5 c G U u e 0 N v b H V t b j I y N C w y M j N 9 J n F 1 b 3 Q 7 L C Z x d W 9 0 O 1 N l Y 3 R p b 2 4 x L 3 A g K D U p L 0 N o Y W 5 n Z W Q g V H l w Z S 5 7 Q 2 9 s d W 1 u M j I 1 L D I y N H 0 m c X V v d D s s J n F 1 b 3 Q 7 U 2 V j d G l v b j E v c C A o N S k v Q 2 h h b m d l Z C B U e X B l L n t D b 2 x 1 b W 4 y M j Y s M j I 1 f S Z x d W 9 0 O y w m c X V v d D t T Z W N 0 a W 9 u M S 9 w I C g 1 K S 9 D a G F u Z 2 V k I F R 5 c G U u e 0 N v b H V t b j I y N y w y M j Z 9 J n F 1 b 3 Q 7 L C Z x d W 9 0 O 1 N l Y 3 R p b 2 4 x L 3 A g K D U p L 0 N o Y W 5 n Z W Q g V H l w Z S 5 7 Q 2 9 s d W 1 u M j I 4 L D I y N 3 0 m c X V v d D s s J n F 1 b 3 Q 7 U 2 V j d G l v b j E v c C A o N S k v Q 2 h h b m d l Z C B U e X B l L n t D b 2 x 1 b W 4 y M j k s M j I 4 f S Z x d W 9 0 O y w m c X V v d D t T Z W N 0 a W 9 u M S 9 w I C g 1 K S 9 D a G F u Z 2 V k I F R 5 c G U u e 0 N v b H V t b j I z M C w y M j l 9 J n F 1 b 3 Q 7 L C Z x d W 9 0 O 1 N l Y 3 R p b 2 4 x L 3 A g K D U p L 0 N o Y W 5 n Z W Q g V H l w Z S 5 7 Q 2 9 s d W 1 u M j M x L D I z M H 0 m c X V v d D s s J n F 1 b 3 Q 7 U 2 V j d G l v b j E v c C A o N S k v Q 2 h h b m d l Z C B U e X B l L n t D b 2 x 1 b W 4 y M z I s M j M x f S Z x d W 9 0 O y w m c X V v d D t T Z W N 0 a W 9 u M S 9 w I C g 1 K S 9 D a G F u Z 2 V k I F R 5 c G U u e 0 N v b H V t b j I z M y w y M z J 9 J n F 1 b 3 Q 7 L C Z x d W 9 0 O 1 N l Y 3 R p b 2 4 x L 3 A g K D U p L 0 N o Y W 5 n Z W Q g V H l w Z S 5 7 Q 2 9 s d W 1 u M j M 0 L D I z M 3 0 m c X V v d D s s J n F 1 b 3 Q 7 U 2 V j d G l v b j E v c C A o N S k v Q 2 h h b m d l Z C B U e X B l L n t D b 2 x 1 b W 4 y M z U s M j M 0 f S Z x d W 9 0 O y w m c X V v d D t T Z W N 0 a W 9 u M S 9 w I C g 1 K S 9 D a G F u Z 2 V k I F R 5 c G U u e 0 N v b H V t b j I z N i w y M z V 9 J n F 1 b 3 Q 7 L C Z x d W 9 0 O 1 N l Y 3 R p b 2 4 x L 3 A g K D U p L 0 N o Y W 5 n Z W Q g V H l w Z S 5 7 Q 2 9 s d W 1 u M j M 3 L D I z N n 0 m c X V v d D s s J n F 1 b 3 Q 7 U 2 V j d G l v b j E v c C A o N S k v Q 2 h h b m d l Z C B U e X B l L n t D b 2 x 1 b W 4 y M z g s M j M 3 f S Z x d W 9 0 O y w m c X V v d D t T Z W N 0 a W 9 u M S 9 w I C g 1 K S 9 D a G F u Z 2 V k I F R 5 c G U u e 0 N v b H V t b j I z O S w y M z h 9 J n F 1 b 3 Q 7 L C Z x d W 9 0 O 1 N l Y 3 R p b 2 4 x L 3 A g K D U p L 0 N o Y W 5 n Z W Q g V H l w Z S 5 7 Q 2 9 s d W 1 u M j Q w L D I z O X 0 m c X V v d D s s J n F 1 b 3 Q 7 U 2 V j d G l v b j E v c C A o N S k v Q 2 h h b m d l Z C B U e X B l L n t D b 2 x 1 b W 4 y N D E s M j Q w f S Z x d W 9 0 O y w m c X V v d D t T Z W N 0 a W 9 u M S 9 w I C g 1 K S 9 D a G F u Z 2 V k I F R 5 c G U u e 0 N v b H V t b j I 0 M i w y N D F 9 J n F 1 b 3 Q 7 L C Z x d W 9 0 O 1 N l Y 3 R p b 2 4 x L 3 A g K D U p L 0 N o Y W 5 n Z W Q g V H l w Z S 5 7 Q 2 9 s d W 1 u M j Q z L D I 0 M n 0 m c X V v d D s s J n F 1 b 3 Q 7 U 2 V j d G l v b j E v c C A o N S k v Q 2 h h b m d l Z C B U e X B l L n t D b 2 x 1 b W 4 y N D Q s M j Q z f S Z x d W 9 0 O y w m c X V v d D t T Z W N 0 a W 9 u M S 9 w I C g 1 K S 9 D a G F u Z 2 V k I F R 5 c G U u e 0 N v b H V t b j I 0 N S w y N D R 9 J n F 1 b 3 Q 7 L C Z x d W 9 0 O 1 N l Y 3 R p b 2 4 x L 3 A g K D U p L 0 N o Y W 5 n Z W Q g V H l w Z S 5 7 Q 2 9 s d W 1 u M j Q 2 L D I 0 N X 0 m c X V v d D s s J n F 1 b 3 Q 7 U 2 V j d G l v b j E v c C A o N S k v Q 2 h h b m d l Z C B U e X B l L n t D b 2 x 1 b W 4 y N D c s M j Q 2 f S Z x d W 9 0 O y w m c X V v d D t T Z W N 0 a W 9 u M S 9 w I C g 1 K S 9 D a G F u Z 2 V k I F R 5 c G U u e 0 N v b H V t b j I 0 O C w y N D d 9 J n F 1 b 3 Q 7 L C Z x d W 9 0 O 1 N l Y 3 R p b 2 4 x L 3 A g K D U p L 0 N o Y W 5 n Z W Q g V H l w Z S 5 7 Q 2 9 s d W 1 u M j Q 5 L D I 0 O H 0 m c X V v d D s s J n F 1 b 3 Q 7 U 2 V j d G l v b j E v c C A o N S k v Q 2 h h b m d l Z C B U e X B l L n t D b 2 x 1 b W 4 y N T A s M j Q 5 f S Z x d W 9 0 O y w m c X V v d D t T Z W N 0 a W 9 u M S 9 w I C g 1 K S 9 D a G F u Z 2 V k I F R 5 c G U u e 0 N v b H V t b j I 1 M S w y N T B 9 J n F 1 b 3 Q 7 L C Z x d W 9 0 O 1 N l Y 3 R p b 2 4 x L 3 A g K D U p L 0 N o Y W 5 n Z W Q g V H l w Z S 5 7 Q 2 9 s d W 1 u M j U y L D I 1 M X 0 m c X V v d D t d L C Z x d W 9 0 O 0 N v b H V t b k N v d W 5 0 J n F 1 b 3 Q 7 O j I 1 M S w m c X V v d D t L Z X l D b 2 x 1 b W 5 O Y W 1 l c y Z x d W 9 0 O z p b X S w m c X V v d D t D b 2 x 1 b W 5 J Z G V u d G l 0 a W V z J n F 1 b 3 Q 7 O l s m c X V v d D t T Z W N 0 a W 9 u M S 9 w I C g 1 K S 9 D a G F u Z 2 V k I F R 5 c G U u e 0 N v b H V t b j I s M X 0 m c X V v d D s s J n F 1 b 3 Q 7 U 2 V j d G l v b j E v c C A o N S k v Q 2 h h b m d l Z C B U e X B l L n t D b 2 x 1 b W 4 z L D J 9 J n F 1 b 3 Q 7 L C Z x d W 9 0 O 1 N l Y 3 R p b 2 4 x L 3 A g K D U p L 0 N o Y W 5 n Z W Q g V H l w Z S 5 7 Q 2 9 s d W 1 u N C w z f S Z x d W 9 0 O y w m c X V v d D t T Z W N 0 a W 9 u M S 9 w I C g 1 K S 9 D a G F u Z 2 V k I F R 5 c G U u e 0 N v b H V t b j U s N H 0 m c X V v d D s s J n F 1 b 3 Q 7 U 2 V j d G l v b j E v c C A o N S k v Q 2 h h b m d l Z C B U e X B l L n t D b 2 x 1 b W 4 2 L D V 9 J n F 1 b 3 Q 7 L C Z x d W 9 0 O 1 N l Y 3 R p b 2 4 x L 3 A g K D U p L 0 N o Y W 5 n Z W Q g V H l w Z S 5 7 Q 2 9 s d W 1 u N y w 2 f S Z x d W 9 0 O y w m c X V v d D t T Z W N 0 a W 9 u M S 9 w I C g 1 K S 9 D a G F u Z 2 V k I F R 5 c G U u e 0 N v b H V t b j g s N 3 0 m c X V v d D s s J n F 1 b 3 Q 7 U 2 V j d G l v b j E v c C A o N S k v Q 2 h h b m d l Z C B U e X B l L n t D b 2 x 1 b W 4 5 L D h 9 J n F 1 b 3 Q 7 L C Z x d W 9 0 O 1 N l Y 3 R p b 2 4 x L 3 A g K D U p L 0 N o Y W 5 n Z W Q g V H l w Z S 5 7 Q 2 9 s d W 1 u M T A s O X 0 m c X V v d D s s J n F 1 b 3 Q 7 U 2 V j d G l v b j E v c C A o N S k v Q 2 h h b m d l Z C B U e X B l L n t D b 2 x 1 b W 4 x M S w x M H 0 m c X V v d D s s J n F 1 b 3 Q 7 U 2 V j d G l v b j E v c C A o N S k v Q 2 h h b m d l Z C B U e X B l L n t D b 2 x 1 b W 4 x M i w x M X 0 m c X V v d D s s J n F 1 b 3 Q 7 U 2 V j d G l v b j E v c C A o N S k v Q 2 h h b m d l Z C B U e X B l L n t D b 2 x 1 b W 4 x M y w x M n 0 m c X V v d D s s J n F 1 b 3 Q 7 U 2 V j d G l v b j E v c C A o N S k v Q 2 h h b m d l Z C B U e X B l L n t D b 2 x 1 b W 4 x N C w x M 3 0 m c X V v d D s s J n F 1 b 3 Q 7 U 2 V j d G l v b j E v c C A o N S k v Q 2 h h b m d l Z C B U e X B l L n t D b 2 x 1 b W 4 x N S w x N H 0 m c X V v d D s s J n F 1 b 3 Q 7 U 2 V j d G l v b j E v c C A o N S k v Q 2 h h b m d l Z C B U e X B l L n t D b 2 x 1 b W 4 x N i w x N X 0 m c X V v d D s s J n F 1 b 3 Q 7 U 2 V j d G l v b j E v c C A o N S k v Q 2 h h b m d l Z C B U e X B l L n t D b 2 x 1 b W 4 x N y w x N n 0 m c X V v d D s s J n F 1 b 3 Q 7 U 2 V j d G l v b j E v c C A o N S k v Q 2 h h b m d l Z C B U e X B l L n t D b 2 x 1 b W 4 x O C w x N 3 0 m c X V v d D s s J n F 1 b 3 Q 7 U 2 V j d G l v b j E v c C A o N S k v Q 2 h h b m d l Z C B U e X B l L n t D b 2 x 1 b W 4 x O S w x O H 0 m c X V v d D s s J n F 1 b 3 Q 7 U 2 V j d G l v b j E v c C A o N S k v Q 2 h h b m d l Z C B U e X B l L n t D b 2 x 1 b W 4 y M C w x O X 0 m c X V v d D s s J n F 1 b 3 Q 7 U 2 V j d G l v b j E v c C A o N S k v Q 2 h h b m d l Z C B U e X B l L n t D b 2 x 1 b W 4 y M S w y M H 0 m c X V v d D s s J n F 1 b 3 Q 7 U 2 V j d G l v b j E v c C A o N S k v Q 2 h h b m d l Z C B U e X B l L n t D b 2 x 1 b W 4 y M i w y M X 0 m c X V v d D s s J n F 1 b 3 Q 7 U 2 V j d G l v b j E v c C A o N S k v Q 2 h h b m d l Z C B U e X B l L n t D b 2 x 1 b W 4 y M y w y M n 0 m c X V v d D s s J n F 1 b 3 Q 7 U 2 V j d G l v b j E v c C A o N S k v Q 2 h h b m d l Z C B U e X B l L n t D b 2 x 1 b W 4 y N C w y M 3 0 m c X V v d D s s J n F 1 b 3 Q 7 U 2 V j d G l v b j E v c C A o N S k v Q 2 h h b m d l Z C B U e X B l L n t D b 2 x 1 b W 4 y N S w y N H 0 m c X V v d D s s J n F 1 b 3 Q 7 U 2 V j d G l v b j E v c C A o N S k v Q 2 h h b m d l Z C B U e X B l L n t D b 2 x 1 b W 4 y N i w y N X 0 m c X V v d D s s J n F 1 b 3 Q 7 U 2 V j d G l v b j E v c C A o N S k v Q 2 h h b m d l Z C B U e X B l L n t D b 2 x 1 b W 4 y N y w y N n 0 m c X V v d D s s J n F 1 b 3 Q 7 U 2 V j d G l v b j E v c C A o N S k v Q 2 h h b m d l Z C B U e X B l L n t D b 2 x 1 b W 4 y O C w y N 3 0 m c X V v d D s s J n F 1 b 3 Q 7 U 2 V j d G l v b j E v c C A o N S k v Q 2 h h b m d l Z C B U e X B l L n t D b 2 x 1 b W 4 y O S w y O H 0 m c X V v d D s s J n F 1 b 3 Q 7 U 2 V j d G l v b j E v c C A o N S k v Q 2 h h b m d l Z C B U e X B l L n t D b 2 x 1 b W 4 z M C w y O X 0 m c X V v d D s s J n F 1 b 3 Q 7 U 2 V j d G l v b j E v c C A o N S k v Q 2 h h b m d l Z C B U e X B l L n t D b 2 x 1 b W 4 z M S w z M H 0 m c X V v d D s s J n F 1 b 3 Q 7 U 2 V j d G l v b j E v c C A o N S k v Q 2 h h b m d l Z C B U e X B l L n t D b 2 x 1 b W 4 z M i w z M X 0 m c X V v d D s s J n F 1 b 3 Q 7 U 2 V j d G l v b j E v c C A o N S k v Q 2 h h b m d l Z C B U e X B l L n t D b 2 x 1 b W 4 z M y w z M n 0 m c X V v d D s s J n F 1 b 3 Q 7 U 2 V j d G l v b j E v c C A o N S k v Q 2 h h b m d l Z C B U e X B l L n t D b 2 x 1 b W 4 z N C w z M 3 0 m c X V v d D s s J n F 1 b 3 Q 7 U 2 V j d G l v b j E v c C A o N S k v Q 2 h h b m d l Z C B U e X B l L n t D b 2 x 1 b W 4 z N S w z N H 0 m c X V v d D s s J n F 1 b 3 Q 7 U 2 V j d G l v b j E v c C A o N S k v Q 2 h h b m d l Z C B U e X B l L n t D b 2 x 1 b W 4 z N i w z N X 0 m c X V v d D s s J n F 1 b 3 Q 7 U 2 V j d G l v b j E v c C A o N S k v Q 2 h h b m d l Z C B U e X B l L n t D b 2 x 1 b W 4 z N y w z N n 0 m c X V v d D s s J n F 1 b 3 Q 7 U 2 V j d G l v b j E v c C A o N S k v Q 2 h h b m d l Z C B U e X B l L n t D b 2 x 1 b W 4 z O C w z N 3 0 m c X V v d D s s J n F 1 b 3 Q 7 U 2 V j d G l v b j E v c C A o N S k v Q 2 h h b m d l Z C B U e X B l L n t D b 2 x 1 b W 4 z O S w z O H 0 m c X V v d D s s J n F 1 b 3 Q 7 U 2 V j d G l v b j E v c C A o N S k v Q 2 h h b m d l Z C B U e X B l L n t D b 2 x 1 b W 4 0 M C w z O X 0 m c X V v d D s s J n F 1 b 3 Q 7 U 2 V j d G l v b j E v c C A o N S k v Q 2 h h b m d l Z C B U e X B l L n t D b 2 x 1 b W 4 0 M S w 0 M H 0 m c X V v d D s s J n F 1 b 3 Q 7 U 2 V j d G l v b j E v c C A o N S k v Q 2 h h b m d l Z C B U e X B l L n t D b 2 x 1 b W 4 0 M i w 0 M X 0 m c X V v d D s s J n F 1 b 3 Q 7 U 2 V j d G l v b j E v c C A o N S k v Q 2 h h b m d l Z C B U e X B l L n t D b 2 x 1 b W 4 0 M y w 0 M n 0 m c X V v d D s s J n F 1 b 3 Q 7 U 2 V j d G l v b j E v c C A o N S k v Q 2 h h b m d l Z C B U e X B l L n t D b 2 x 1 b W 4 0 N C w 0 M 3 0 m c X V v d D s s J n F 1 b 3 Q 7 U 2 V j d G l v b j E v c C A o N S k v Q 2 h h b m d l Z C B U e X B l L n t D b 2 x 1 b W 4 0 N S w 0 N H 0 m c X V v d D s s J n F 1 b 3 Q 7 U 2 V j d G l v b j E v c C A o N S k v Q 2 h h b m d l Z C B U e X B l L n t D b 2 x 1 b W 4 0 N i w 0 N X 0 m c X V v d D s s J n F 1 b 3 Q 7 U 2 V j d G l v b j E v c C A o N S k v Q 2 h h b m d l Z C B U e X B l L n t D b 2 x 1 b W 4 0 N y w 0 N n 0 m c X V v d D s s J n F 1 b 3 Q 7 U 2 V j d G l v b j E v c C A o N S k v Q 2 h h b m d l Z C B U e X B l L n t D b 2 x 1 b W 4 0 O C w 0 N 3 0 m c X V v d D s s J n F 1 b 3 Q 7 U 2 V j d G l v b j E v c C A o N S k v Q 2 h h b m d l Z C B U e X B l L n t D b 2 x 1 b W 4 0 O S w 0 O H 0 m c X V v d D s s J n F 1 b 3 Q 7 U 2 V j d G l v b j E v c C A o N S k v Q 2 h h b m d l Z C B U e X B l L n t D b 2 x 1 b W 4 1 M C w 0 O X 0 m c X V v d D s s J n F 1 b 3 Q 7 U 2 V j d G l v b j E v c C A o N S k v Q 2 h h b m d l Z C B U e X B l L n t D b 2 x 1 b W 4 1 M S w 1 M H 0 m c X V v d D s s J n F 1 b 3 Q 7 U 2 V j d G l v b j E v c C A o N S k v Q 2 h h b m d l Z C B U e X B l L n t D b 2 x 1 b W 4 1 M i w 1 M X 0 m c X V v d D s s J n F 1 b 3 Q 7 U 2 V j d G l v b j E v c C A o N S k v Q 2 h h b m d l Z C B U e X B l L n t D b 2 x 1 b W 4 1 M y w 1 M n 0 m c X V v d D s s J n F 1 b 3 Q 7 U 2 V j d G l v b j E v c C A o N S k v Q 2 h h b m d l Z C B U e X B l L n t D b 2 x 1 b W 4 1 N C w 1 M 3 0 m c X V v d D s s J n F 1 b 3 Q 7 U 2 V j d G l v b j E v c C A o N S k v Q 2 h h b m d l Z C B U e X B l L n t D b 2 x 1 b W 4 1 N S w 1 N H 0 m c X V v d D s s J n F 1 b 3 Q 7 U 2 V j d G l v b j E v c C A o N S k v Q 2 h h b m d l Z C B U e X B l L n t D b 2 x 1 b W 4 1 N i w 1 N X 0 m c X V v d D s s J n F 1 b 3 Q 7 U 2 V j d G l v b j E v c C A o N S k v Q 2 h h b m d l Z C B U e X B l L n t D b 2 x 1 b W 4 1 N y w 1 N n 0 m c X V v d D s s J n F 1 b 3 Q 7 U 2 V j d G l v b j E v c C A o N S k v Q 2 h h b m d l Z C B U e X B l L n t D b 2 x 1 b W 4 1 O C w 1 N 3 0 m c X V v d D s s J n F 1 b 3 Q 7 U 2 V j d G l v b j E v c C A o N S k v Q 2 h h b m d l Z C B U e X B l L n t D b 2 x 1 b W 4 1 O S w 1 O H 0 m c X V v d D s s J n F 1 b 3 Q 7 U 2 V j d G l v b j E v c C A o N S k v Q 2 h h b m d l Z C B U e X B l L n t D b 2 x 1 b W 4 2 M C w 1 O X 0 m c X V v d D s s J n F 1 b 3 Q 7 U 2 V j d G l v b j E v c C A o N S k v Q 2 h h b m d l Z C B U e X B l L n t D b 2 x 1 b W 4 2 M S w 2 M H 0 m c X V v d D s s J n F 1 b 3 Q 7 U 2 V j d G l v b j E v c C A o N S k v Q 2 h h b m d l Z C B U e X B l L n t D b 2 x 1 b W 4 2 M i w 2 M X 0 m c X V v d D s s J n F 1 b 3 Q 7 U 2 V j d G l v b j E v c C A o N S k v Q 2 h h b m d l Z C B U e X B l L n t D b 2 x 1 b W 4 2 M y w 2 M n 0 m c X V v d D s s J n F 1 b 3 Q 7 U 2 V j d G l v b j E v c C A o N S k v Q 2 h h b m d l Z C B U e X B l L n t D b 2 x 1 b W 4 2 N C w 2 M 3 0 m c X V v d D s s J n F 1 b 3 Q 7 U 2 V j d G l v b j E v c C A o N S k v Q 2 h h b m d l Z C B U e X B l L n t D b 2 x 1 b W 4 2 N S w 2 N H 0 m c X V v d D s s J n F 1 b 3 Q 7 U 2 V j d G l v b j E v c C A o N S k v Q 2 h h b m d l Z C B U e X B l L n t D b 2 x 1 b W 4 2 N i w 2 N X 0 m c X V v d D s s J n F 1 b 3 Q 7 U 2 V j d G l v b j E v c C A o N S k v Q 2 h h b m d l Z C B U e X B l L n t D b 2 x 1 b W 4 2 N y w 2 N n 0 m c X V v d D s s J n F 1 b 3 Q 7 U 2 V j d G l v b j E v c C A o N S k v Q 2 h h b m d l Z C B U e X B l L n t D b 2 x 1 b W 4 2 O C w 2 N 3 0 m c X V v d D s s J n F 1 b 3 Q 7 U 2 V j d G l v b j E v c C A o N S k v Q 2 h h b m d l Z C B U e X B l L n t D b 2 x 1 b W 4 2 O S w 2 O H 0 m c X V v d D s s J n F 1 b 3 Q 7 U 2 V j d G l v b j E v c C A o N S k v Q 2 h h b m d l Z C B U e X B l L n t D b 2 x 1 b W 4 3 M C w 2 O X 0 m c X V v d D s s J n F 1 b 3 Q 7 U 2 V j d G l v b j E v c C A o N S k v Q 2 h h b m d l Z C B U e X B l L n t D b 2 x 1 b W 4 3 M S w 3 M H 0 m c X V v d D s s J n F 1 b 3 Q 7 U 2 V j d G l v b j E v c C A o N S k v Q 2 h h b m d l Z C B U e X B l L n t D b 2 x 1 b W 4 3 M i w 3 M X 0 m c X V v d D s s J n F 1 b 3 Q 7 U 2 V j d G l v b j E v c C A o N S k v Q 2 h h b m d l Z C B U e X B l L n t D b 2 x 1 b W 4 3 M y w 3 M n 0 m c X V v d D s s J n F 1 b 3 Q 7 U 2 V j d G l v b j E v c C A o N S k v Q 2 h h b m d l Z C B U e X B l L n t D b 2 x 1 b W 4 3 N C w 3 M 3 0 m c X V v d D s s J n F 1 b 3 Q 7 U 2 V j d G l v b j E v c C A o N S k v Q 2 h h b m d l Z C B U e X B l L n t D b 2 x 1 b W 4 3 N S w 3 N H 0 m c X V v d D s s J n F 1 b 3 Q 7 U 2 V j d G l v b j E v c C A o N S k v Q 2 h h b m d l Z C B U e X B l L n t D b 2 x 1 b W 4 3 N i w 3 N X 0 m c X V v d D s s J n F 1 b 3 Q 7 U 2 V j d G l v b j E v c C A o N S k v Q 2 h h b m d l Z C B U e X B l L n t D b 2 x 1 b W 4 3 N y w 3 N n 0 m c X V v d D s s J n F 1 b 3 Q 7 U 2 V j d G l v b j E v c C A o N S k v Q 2 h h b m d l Z C B U e X B l L n t D b 2 x 1 b W 4 3 O C w 3 N 3 0 m c X V v d D s s J n F 1 b 3 Q 7 U 2 V j d G l v b j E v c C A o N S k v Q 2 h h b m d l Z C B U e X B l L n t D b 2 x 1 b W 4 3 O S w 3 O H 0 m c X V v d D s s J n F 1 b 3 Q 7 U 2 V j d G l v b j E v c C A o N S k v Q 2 h h b m d l Z C B U e X B l L n t D b 2 x 1 b W 4 4 M C w 3 O X 0 m c X V v d D s s J n F 1 b 3 Q 7 U 2 V j d G l v b j E v c C A o N S k v Q 2 h h b m d l Z C B U e X B l L n t D b 2 x 1 b W 4 4 M S w 4 M H 0 m c X V v d D s s J n F 1 b 3 Q 7 U 2 V j d G l v b j E v c C A o N S k v Q 2 h h b m d l Z C B U e X B l L n t D b 2 x 1 b W 4 4 M i w 4 M X 0 m c X V v d D s s J n F 1 b 3 Q 7 U 2 V j d G l v b j E v c C A o N S k v Q 2 h h b m d l Z C B U e X B l L n t D b 2 x 1 b W 4 4 M y w 4 M n 0 m c X V v d D s s J n F 1 b 3 Q 7 U 2 V j d G l v b j E v c C A o N S k v Q 2 h h b m d l Z C B U e X B l L n t D b 2 x 1 b W 4 4 N C w 4 M 3 0 m c X V v d D s s J n F 1 b 3 Q 7 U 2 V j d G l v b j E v c C A o N S k v Q 2 h h b m d l Z C B U e X B l L n t D b 2 x 1 b W 4 4 N S w 4 N H 0 m c X V v d D s s J n F 1 b 3 Q 7 U 2 V j d G l v b j E v c C A o N S k v Q 2 h h b m d l Z C B U e X B l L n t D b 2 x 1 b W 4 4 N i w 4 N X 0 m c X V v d D s s J n F 1 b 3 Q 7 U 2 V j d G l v b j E v c C A o N S k v Q 2 h h b m d l Z C B U e X B l L n t D b 2 x 1 b W 4 4 N y w 4 N n 0 m c X V v d D s s J n F 1 b 3 Q 7 U 2 V j d G l v b j E v c C A o N S k v Q 2 h h b m d l Z C B U e X B l L n t D b 2 x 1 b W 4 4 O C w 4 N 3 0 m c X V v d D s s J n F 1 b 3 Q 7 U 2 V j d G l v b j E v c C A o N S k v Q 2 h h b m d l Z C B U e X B l L n t D b 2 x 1 b W 4 4 O S w 4 O H 0 m c X V v d D s s J n F 1 b 3 Q 7 U 2 V j d G l v b j E v c C A o N S k v Q 2 h h b m d l Z C B U e X B l L n t D b 2 x 1 b W 4 5 M C w 4 O X 0 m c X V v d D s s J n F 1 b 3 Q 7 U 2 V j d G l v b j E v c C A o N S k v Q 2 h h b m d l Z C B U e X B l L n t D b 2 x 1 b W 4 5 M S w 5 M H 0 m c X V v d D s s J n F 1 b 3 Q 7 U 2 V j d G l v b j E v c C A o N S k v Q 2 h h b m d l Z C B U e X B l L n t D b 2 x 1 b W 4 5 M i w 5 M X 0 m c X V v d D s s J n F 1 b 3 Q 7 U 2 V j d G l v b j E v c C A o N S k v Q 2 h h b m d l Z C B U e X B l L n t D b 2 x 1 b W 4 5 M y w 5 M n 0 m c X V v d D s s J n F 1 b 3 Q 7 U 2 V j d G l v b j E v c C A o N S k v Q 2 h h b m d l Z C B U e X B l L n t D b 2 x 1 b W 4 5 N C w 5 M 3 0 m c X V v d D s s J n F 1 b 3 Q 7 U 2 V j d G l v b j E v c C A o N S k v Q 2 h h b m d l Z C B U e X B l L n t D b 2 x 1 b W 4 5 N S w 5 N H 0 m c X V v d D s s J n F 1 b 3 Q 7 U 2 V j d G l v b j E v c C A o N S k v Q 2 h h b m d l Z C B U e X B l L n t D b 2 x 1 b W 4 5 N i w 5 N X 0 m c X V v d D s s J n F 1 b 3 Q 7 U 2 V j d G l v b j E v c C A o N S k v Q 2 h h b m d l Z C B U e X B l L n t D b 2 x 1 b W 4 5 N y w 5 N n 0 m c X V v d D s s J n F 1 b 3 Q 7 U 2 V j d G l v b j E v c C A o N S k v Q 2 h h b m d l Z C B U e X B l L n t D b 2 x 1 b W 4 5 O C w 5 N 3 0 m c X V v d D s s J n F 1 b 3 Q 7 U 2 V j d G l v b j E v c C A o N S k v Q 2 h h b m d l Z C B U e X B l L n t D b 2 x 1 b W 4 5 O S w 5 O H 0 m c X V v d D s s J n F 1 b 3 Q 7 U 2 V j d G l v b j E v c C A o N S k v Q 2 h h b m d l Z C B U e X B l L n t D b 2 x 1 b W 4 x M D A s O T l 9 J n F 1 b 3 Q 7 L C Z x d W 9 0 O 1 N l Y 3 R p b 2 4 x L 3 A g K D U p L 0 N o Y W 5 n Z W Q g V H l w Z S 5 7 Q 2 9 s d W 1 u M T A x L D E w M H 0 m c X V v d D s s J n F 1 b 3 Q 7 U 2 V j d G l v b j E v c C A o N S k v Q 2 h h b m d l Z C B U e X B l L n t D b 2 x 1 b W 4 x M D I s M T A x f S Z x d W 9 0 O y w m c X V v d D t T Z W N 0 a W 9 u M S 9 w I C g 1 K S 9 D a G F u Z 2 V k I F R 5 c G U u e 0 N v b H V t b j E w M y w x M D J 9 J n F 1 b 3 Q 7 L C Z x d W 9 0 O 1 N l Y 3 R p b 2 4 x L 3 A g K D U p L 0 N o Y W 5 n Z W Q g V H l w Z S 5 7 Q 2 9 s d W 1 u M T A 0 L D E w M 3 0 m c X V v d D s s J n F 1 b 3 Q 7 U 2 V j d G l v b j E v c C A o N S k v Q 2 h h b m d l Z C B U e X B l L n t D b 2 x 1 b W 4 x M D U s M T A 0 f S Z x d W 9 0 O y w m c X V v d D t T Z W N 0 a W 9 u M S 9 w I C g 1 K S 9 D a G F u Z 2 V k I F R 5 c G U u e 0 N v b H V t b j E w N i w x M D V 9 J n F 1 b 3 Q 7 L C Z x d W 9 0 O 1 N l Y 3 R p b 2 4 x L 3 A g K D U p L 0 N o Y W 5 n Z W Q g V H l w Z S 5 7 Q 2 9 s d W 1 u M T A 3 L D E w N n 0 m c X V v d D s s J n F 1 b 3 Q 7 U 2 V j d G l v b j E v c C A o N S k v Q 2 h h b m d l Z C B U e X B l L n t D b 2 x 1 b W 4 x M D g s M T A 3 f S Z x d W 9 0 O y w m c X V v d D t T Z W N 0 a W 9 u M S 9 w I C g 1 K S 9 D a G F u Z 2 V k I F R 5 c G U u e 0 N v b H V t b j E w O S w x M D h 9 J n F 1 b 3 Q 7 L C Z x d W 9 0 O 1 N l Y 3 R p b 2 4 x L 3 A g K D U p L 0 N o Y W 5 n Z W Q g V H l w Z S 5 7 Q 2 9 s d W 1 u M T E w L D E w O X 0 m c X V v d D s s J n F 1 b 3 Q 7 U 2 V j d G l v b j E v c C A o N S k v Q 2 h h b m d l Z C B U e X B l L n t D b 2 x 1 b W 4 x M T E s M T E w f S Z x d W 9 0 O y w m c X V v d D t T Z W N 0 a W 9 u M S 9 w I C g 1 K S 9 D a G F u Z 2 V k I F R 5 c G U u e 0 N v b H V t b j E x M i w x M T F 9 J n F 1 b 3 Q 7 L C Z x d W 9 0 O 1 N l Y 3 R p b 2 4 x L 3 A g K D U p L 0 N o Y W 5 n Z W Q g V H l w Z S 5 7 Q 2 9 s d W 1 u M T E z L D E x M n 0 m c X V v d D s s J n F 1 b 3 Q 7 U 2 V j d G l v b j E v c C A o N S k v Q 2 h h b m d l Z C B U e X B l L n t D b 2 x 1 b W 4 x M T Q s M T E z f S Z x d W 9 0 O y w m c X V v d D t T Z W N 0 a W 9 u M S 9 w I C g 1 K S 9 D a G F u Z 2 V k I F R 5 c G U u e 0 N v b H V t b j E x N S w x M T R 9 J n F 1 b 3 Q 7 L C Z x d W 9 0 O 1 N l Y 3 R p b 2 4 x L 3 A g K D U p L 0 N o Y W 5 n Z W Q g V H l w Z S 5 7 Q 2 9 s d W 1 u M T E 2 L D E x N X 0 m c X V v d D s s J n F 1 b 3 Q 7 U 2 V j d G l v b j E v c C A o N S k v Q 2 h h b m d l Z C B U e X B l L n t D b 2 x 1 b W 4 x M T c s M T E 2 f S Z x d W 9 0 O y w m c X V v d D t T Z W N 0 a W 9 u M S 9 w I C g 1 K S 9 D a G F u Z 2 V k I F R 5 c G U u e 0 N v b H V t b j E x O C w x M T d 9 J n F 1 b 3 Q 7 L C Z x d W 9 0 O 1 N l Y 3 R p b 2 4 x L 3 A g K D U p L 0 N o Y W 5 n Z W Q g V H l w Z S 5 7 Q 2 9 s d W 1 u M T E 5 L D E x O H 0 m c X V v d D s s J n F 1 b 3 Q 7 U 2 V j d G l v b j E v c C A o N S k v Q 2 h h b m d l Z C B U e X B l L n t D b 2 x 1 b W 4 x M j A s M T E 5 f S Z x d W 9 0 O y w m c X V v d D t T Z W N 0 a W 9 u M S 9 w I C g 1 K S 9 D a G F u Z 2 V k I F R 5 c G U u e 0 N v b H V t b j E y M S w x M j B 9 J n F 1 b 3 Q 7 L C Z x d W 9 0 O 1 N l Y 3 R p b 2 4 x L 3 A g K D U p L 0 N o Y W 5 n Z W Q g V H l w Z S 5 7 Q 2 9 s d W 1 u M T I y L D E y M X 0 m c X V v d D s s J n F 1 b 3 Q 7 U 2 V j d G l v b j E v c C A o N S k v Q 2 h h b m d l Z C B U e X B l L n t D b 2 x 1 b W 4 x M j M s M T I y f S Z x d W 9 0 O y w m c X V v d D t T Z W N 0 a W 9 u M S 9 w I C g 1 K S 9 D a G F u Z 2 V k I F R 5 c G U u e 0 N v b H V t b j E y N C w x M j N 9 J n F 1 b 3 Q 7 L C Z x d W 9 0 O 1 N l Y 3 R p b 2 4 x L 3 A g K D U p L 0 N o Y W 5 n Z W Q g V H l w Z S 5 7 Q 2 9 s d W 1 u M T I 1 L D E y N H 0 m c X V v d D s s J n F 1 b 3 Q 7 U 2 V j d G l v b j E v c C A o N S k v Q 2 h h b m d l Z C B U e X B l L n t D b 2 x 1 b W 4 x M j Y s M T I 1 f S Z x d W 9 0 O y w m c X V v d D t T Z W N 0 a W 9 u M S 9 w I C g 1 K S 9 D a G F u Z 2 V k I F R 5 c G U u e 0 N v b H V t b j E y N y w x M j Z 9 J n F 1 b 3 Q 7 L C Z x d W 9 0 O 1 N l Y 3 R p b 2 4 x L 3 A g K D U p L 0 N o Y W 5 n Z W Q g V H l w Z S 5 7 Q 2 9 s d W 1 u M T I 4 L D E y N 3 0 m c X V v d D s s J n F 1 b 3 Q 7 U 2 V j d G l v b j E v c C A o N S k v Q 2 h h b m d l Z C B U e X B l L n t D b 2 x 1 b W 4 x M j k s M T I 4 f S Z x d W 9 0 O y w m c X V v d D t T Z W N 0 a W 9 u M S 9 w I C g 1 K S 9 D a G F u Z 2 V k I F R 5 c G U u e 0 N v b H V t b j E z M C w x M j l 9 J n F 1 b 3 Q 7 L C Z x d W 9 0 O 1 N l Y 3 R p b 2 4 x L 3 A g K D U p L 0 N o Y W 5 n Z W Q g V H l w Z S 5 7 Q 2 9 s d W 1 u M T M x L D E z M H 0 m c X V v d D s s J n F 1 b 3 Q 7 U 2 V j d G l v b j E v c C A o N S k v Q 2 h h b m d l Z C B U e X B l L n t D b 2 x 1 b W 4 x M z I s M T M x f S Z x d W 9 0 O y w m c X V v d D t T Z W N 0 a W 9 u M S 9 w I C g 1 K S 9 D a G F u Z 2 V k I F R 5 c G U u e 0 N v b H V t b j E z M y w x M z J 9 J n F 1 b 3 Q 7 L C Z x d W 9 0 O 1 N l Y 3 R p b 2 4 x L 3 A g K D U p L 0 N o Y W 5 n Z W Q g V H l w Z S 5 7 Q 2 9 s d W 1 u M T M 0 L D E z M 3 0 m c X V v d D s s J n F 1 b 3 Q 7 U 2 V j d G l v b j E v c C A o N S k v Q 2 h h b m d l Z C B U e X B l L n t D b 2 x 1 b W 4 x M z U s M T M 0 f S Z x d W 9 0 O y w m c X V v d D t T Z W N 0 a W 9 u M S 9 w I C g 1 K S 9 D a G F u Z 2 V k I F R 5 c G U u e 0 N v b H V t b j E z N i w x M z V 9 J n F 1 b 3 Q 7 L C Z x d W 9 0 O 1 N l Y 3 R p b 2 4 x L 3 A g K D U p L 0 N o Y W 5 n Z W Q g V H l w Z S 5 7 Q 2 9 s d W 1 u M T M 3 L D E z N n 0 m c X V v d D s s J n F 1 b 3 Q 7 U 2 V j d G l v b j E v c C A o N S k v Q 2 h h b m d l Z C B U e X B l L n t D b 2 x 1 b W 4 x M z g s M T M 3 f S Z x d W 9 0 O y w m c X V v d D t T Z W N 0 a W 9 u M S 9 w I C g 1 K S 9 D a G F u Z 2 V k I F R 5 c G U u e 0 N v b H V t b j E z O S w x M z h 9 J n F 1 b 3 Q 7 L C Z x d W 9 0 O 1 N l Y 3 R p b 2 4 x L 3 A g K D U p L 0 N o Y W 5 n Z W Q g V H l w Z S 5 7 Q 2 9 s d W 1 u M T Q w L D E z O X 0 m c X V v d D s s J n F 1 b 3 Q 7 U 2 V j d G l v b j E v c C A o N S k v Q 2 h h b m d l Z C B U e X B l L n t D b 2 x 1 b W 4 x N D E s M T Q w f S Z x d W 9 0 O y w m c X V v d D t T Z W N 0 a W 9 u M S 9 w I C g 1 K S 9 D a G F u Z 2 V k I F R 5 c G U u e 0 N v b H V t b j E 0 M i w x N D F 9 J n F 1 b 3 Q 7 L C Z x d W 9 0 O 1 N l Y 3 R p b 2 4 x L 3 A g K D U p L 0 N o Y W 5 n Z W Q g V H l w Z S 5 7 Q 2 9 s d W 1 u M T Q z L D E 0 M n 0 m c X V v d D s s J n F 1 b 3 Q 7 U 2 V j d G l v b j E v c C A o N S k v Q 2 h h b m d l Z C B U e X B l L n t D b 2 x 1 b W 4 x N D Q s M T Q z f S Z x d W 9 0 O y w m c X V v d D t T Z W N 0 a W 9 u M S 9 w I C g 1 K S 9 D a G F u Z 2 V k I F R 5 c G U u e 0 N v b H V t b j E 0 N S w x N D R 9 J n F 1 b 3 Q 7 L C Z x d W 9 0 O 1 N l Y 3 R p b 2 4 x L 3 A g K D U p L 0 N o Y W 5 n Z W Q g V H l w Z S 5 7 Q 2 9 s d W 1 u M T Q 2 L D E 0 N X 0 m c X V v d D s s J n F 1 b 3 Q 7 U 2 V j d G l v b j E v c C A o N S k v Q 2 h h b m d l Z C B U e X B l L n t D b 2 x 1 b W 4 x N D c s M T Q 2 f S Z x d W 9 0 O y w m c X V v d D t T Z W N 0 a W 9 u M S 9 w I C g 1 K S 9 D a G F u Z 2 V k I F R 5 c G U u e 0 N v b H V t b j E 0 O C w x N D d 9 J n F 1 b 3 Q 7 L C Z x d W 9 0 O 1 N l Y 3 R p b 2 4 x L 3 A g K D U p L 0 N o Y W 5 n Z W Q g V H l w Z S 5 7 Q 2 9 s d W 1 u M T Q 5 L D E 0 O H 0 m c X V v d D s s J n F 1 b 3 Q 7 U 2 V j d G l v b j E v c C A o N S k v Q 2 h h b m d l Z C B U e X B l L n t D b 2 x 1 b W 4 x N T A s M T Q 5 f S Z x d W 9 0 O y w m c X V v d D t T Z W N 0 a W 9 u M S 9 w I C g 1 K S 9 D a G F u Z 2 V k I F R 5 c G U u e 0 N v b H V t b j E 1 M S w x N T B 9 J n F 1 b 3 Q 7 L C Z x d W 9 0 O 1 N l Y 3 R p b 2 4 x L 3 A g K D U p L 0 N o Y W 5 n Z W Q g V H l w Z S 5 7 Q 2 9 s d W 1 u M T U y L D E 1 M X 0 m c X V v d D s s J n F 1 b 3 Q 7 U 2 V j d G l v b j E v c C A o N S k v Q 2 h h b m d l Z C B U e X B l L n t D b 2 x 1 b W 4 x N T M s M T U y f S Z x d W 9 0 O y w m c X V v d D t T Z W N 0 a W 9 u M S 9 w I C g 1 K S 9 D a G F u Z 2 V k I F R 5 c G U u e 0 N v b H V t b j E 1 N C w x N T N 9 J n F 1 b 3 Q 7 L C Z x d W 9 0 O 1 N l Y 3 R p b 2 4 x L 3 A g K D U p L 0 N o Y W 5 n Z W Q g V H l w Z S 5 7 Q 2 9 s d W 1 u M T U 1 L D E 1 N H 0 m c X V v d D s s J n F 1 b 3 Q 7 U 2 V j d G l v b j E v c C A o N S k v Q 2 h h b m d l Z C B U e X B l L n t D b 2 x 1 b W 4 x N T Y s M T U 1 f S Z x d W 9 0 O y w m c X V v d D t T Z W N 0 a W 9 u M S 9 w I C g 1 K S 9 D a G F u Z 2 V k I F R 5 c G U u e 0 N v b H V t b j E 1 N y w x N T Z 9 J n F 1 b 3 Q 7 L C Z x d W 9 0 O 1 N l Y 3 R p b 2 4 x L 3 A g K D U p L 0 N o Y W 5 n Z W Q g V H l w Z S 5 7 Q 2 9 s d W 1 u M T U 4 L D E 1 N 3 0 m c X V v d D s s J n F 1 b 3 Q 7 U 2 V j d G l v b j E v c C A o N S k v Q 2 h h b m d l Z C B U e X B l L n t D b 2 x 1 b W 4 x N T k s M T U 4 f S Z x d W 9 0 O y w m c X V v d D t T Z W N 0 a W 9 u M S 9 w I C g 1 K S 9 D a G F u Z 2 V k I F R 5 c G U u e 0 N v b H V t b j E 2 M C w x N T l 9 J n F 1 b 3 Q 7 L C Z x d W 9 0 O 1 N l Y 3 R p b 2 4 x L 3 A g K D U p L 0 N o Y W 5 n Z W Q g V H l w Z S 5 7 Q 2 9 s d W 1 u M T Y x L D E 2 M H 0 m c X V v d D s s J n F 1 b 3 Q 7 U 2 V j d G l v b j E v c C A o N S k v Q 2 h h b m d l Z C B U e X B l L n t D b 2 x 1 b W 4 x N j I s M T Y x f S Z x d W 9 0 O y w m c X V v d D t T Z W N 0 a W 9 u M S 9 w I C g 1 K S 9 D a G F u Z 2 V k I F R 5 c G U u e 0 N v b H V t b j E 2 M y w x N j J 9 J n F 1 b 3 Q 7 L C Z x d W 9 0 O 1 N l Y 3 R p b 2 4 x L 3 A g K D U p L 0 N o Y W 5 n Z W Q g V H l w Z S 5 7 Q 2 9 s d W 1 u M T Y 0 L D E 2 M 3 0 m c X V v d D s s J n F 1 b 3 Q 7 U 2 V j d G l v b j E v c C A o N S k v Q 2 h h b m d l Z C B U e X B l L n t D b 2 x 1 b W 4 x N j U s M T Y 0 f S Z x d W 9 0 O y w m c X V v d D t T Z W N 0 a W 9 u M S 9 w I C g 1 K S 9 D a G F u Z 2 V k I F R 5 c G U u e 0 N v b H V t b j E 2 N i w x N j V 9 J n F 1 b 3 Q 7 L C Z x d W 9 0 O 1 N l Y 3 R p b 2 4 x L 3 A g K D U p L 0 N o Y W 5 n Z W Q g V H l w Z S 5 7 Q 2 9 s d W 1 u M T Y 3 L D E 2 N n 0 m c X V v d D s s J n F 1 b 3 Q 7 U 2 V j d G l v b j E v c C A o N S k v Q 2 h h b m d l Z C B U e X B l L n t D b 2 x 1 b W 4 x N j g s M T Y 3 f S Z x d W 9 0 O y w m c X V v d D t T Z W N 0 a W 9 u M S 9 w I C g 1 K S 9 D a G F u Z 2 V k I F R 5 c G U u e 0 N v b H V t b j E 2 O S w x N j h 9 J n F 1 b 3 Q 7 L C Z x d W 9 0 O 1 N l Y 3 R p b 2 4 x L 3 A g K D U p L 0 N o Y W 5 n Z W Q g V H l w Z S 5 7 Q 2 9 s d W 1 u M T c w L D E 2 O X 0 m c X V v d D s s J n F 1 b 3 Q 7 U 2 V j d G l v b j E v c C A o N S k v Q 2 h h b m d l Z C B U e X B l L n t D b 2 x 1 b W 4 x N z E s M T c w f S Z x d W 9 0 O y w m c X V v d D t T Z W N 0 a W 9 u M S 9 w I C g 1 K S 9 D a G F u Z 2 V k I F R 5 c G U u e 0 N v b H V t b j E 3 M i w x N z F 9 J n F 1 b 3 Q 7 L C Z x d W 9 0 O 1 N l Y 3 R p b 2 4 x L 3 A g K D U p L 0 N o Y W 5 n Z W Q g V H l w Z S 5 7 Q 2 9 s d W 1 u M T c z L D E 3 M n 0 m c X V v d D s s J n F 1 b 3 Q 7 U 2 V j d G l v b j E v c C A o N S k v Q 2 h h b m d l Z C B U e X B l L n t D b 2 x 1 b W 4 x N z Q s M T c z f S Z x d W 9 0 O y w m c X V v d D t T Z W N 0 a W 9 u M S 9 w I C g 1 K S 9 D a G F u Z 2 V k I F R 5 c G U u e 0 N v b H V t b j E 3 N S w x N z R 9 J n F 1 b 3 Q 7 L C Z x d W 9 0 O 1 N l Y 3 R p b 2 4 x L 3 A g K D U p L 0 N o Y W 5 n Z W Q g V H l w Z S 5 7 Q 2 9 s d W 1 u M T c 2 L D E 3 N X 0 m c X V v d D s s J n F 1 b 3 Q 7 U 2 V j d G l v b j E v c C A o N S k v Q 2 h h b m d l Z C B U e X B l L n t D b 2 x 1 b W 4 x N z c s M T c 2 f S Z x d W 9 0 O y w m c X V v d D t T Z W N 0 a W 9 u M S 9 w I C g 1 K S 9 D a G F u Z 2 V k I F R 5 c G U u e 0 N v b H V t b j E 3 O C w x N z d 9 J n F 1 b 3 Q 7 L C Z x d W 9 0 O 1 N l Y 3 R p b 2 4 x L 3 A g K D U p L 0 N o Y W 5 n Z W Q g V H l w Z S 5 7 Q 2 9 s d W 1 u M T c 5 L D E 3 O H 0 m c X V v d D s s J n F 1 b 3 Q 7 U 2 V j d G l v b j E v c C A o N S k v Q 2 h h b m d l Z C B U e X B l L n t D b 2 x 1 b W 4 x O D A s M T c 5 f S Z x d W 9 0 O y w m c X V v d D t T Z W N 0 a W 9 u M S 9 w I C g 1 K S 9 D a G F u Z 2 V k I F R 5 c G U u e 0 N v b H V t b j E 4 M S w x O D B 9 J n F 1 b 3 Q 7 L C Z x d W 9 0 O 1 N l Y 3 R p b 2 4 x L 3 A g K D U p L 0 N o Y W 5 n Z W Q g V H l w Z S 5 7 Q 2 9 s d W 1 u M T g y L D E 4 M X 0 m c X V v d D s s J n F 1 b 3 Q 7 U 2 V j d G l v b j E v c C A o N S k v Q 2 h h b m d l Z C B U e X B l L n t D b 2 x 1 b W 4 x O D M s M T g y f S Z x d W 9 0 O y w m c X V v d D t T Z W N 0 a W 9 u M S 9 w I C g 1 K S 9 D a G F u Z 2 V k I F R 5 c G U u e 0 N v b H V t b j E 4 N C w x O D N 9 J n F 1 b 3 Q 7 L C Z x d W 9 0 O 1 N l Y 3 R p b 2 4 x L 3 A g K D U p L 0 N o Y W 5 n Z W Q g V H l w Z S 5 7 Q 2 9 s d W 1 u M T g 1 L D E 4 N H 0 m c X V v d D s s J n F 1 b 3 Q 7 U 2 V j d G l v b j E v c C A o N S k v Q 2 h h b m d l Z C B U e X B l L n t D b 2 x 1 b W 4 x O D Y s M T g 1 f S Z x d W 9 0 O y w m c X V v d D t T Z W N 0 a W 9 u M S 9 w I C g 1 K S 9 D a G F u Z 2 V k I F R 5 c G U u e 0 N v b H V t b j E 4 N y w x O D Z 9 J n F 1 b 3 Q 7 L C Z x d W 9 0 O 1 N l Y 3 R p b 2 4 x L 3 A g K D U p L 0 N o Y W 5 n Z W Q g V H l w Z S 5 7 Q 2 9 s d W 1 u M T g 4 L D E 4 N 3 0 m c X V v d D s s J n F 1 b 3 Q 7 U 2 V j d G l v b j E v c C A o N S k v Q 2 h h b m d l Z C B U e X B l L n t D b 2 x 1 b W 4 x O D k s M T g 4 f S Z x d W 9 0 O y w m c X V v d D t T Z W N 0 a W 9 u M S 9 w I C g 1 K S 9 D a G F u Z 2 V k I F R 5 c G U u e 0 N v b H V t b j E 5 M C w x O D l 9 J n F 1 b 3 Q 7 L C Z x d W 9 0 O 1 N l Y 3 R p b 2 4 x L 3 A g K D U p L 0 N o Y W 5 n Z W Q g V H l w Z S 5 7 Q 2 9 s d W 1 u M T k x L D E 5 M H 0 m c X V v d D s s J n F 1 b 3 Q 7 U 2 V j d G l v b j E v c C A o N S k v Q 2 h h b m d l Z C B U e X B l L n t D b 2 x 1 b W 4 x O T I s M T k x f S Z x d W 9 0 O y w m c X V v d D t T Z W N 0 a W 9 u M S 9 w I C g 1 K S 9 D a G F u Z 2 V k I F R 5 c G U u e 0 N v b H V t b j E 5 M y w x O T J 9 J n F 1 b 3 Q 7 L C Z x d W 9 0 O 1 N l Y 3 R p b 2 4 x L 3 A g K D U p L 0 N o Y W 5 n Z W Q g V H l w Z S 5 7 Q 2 9 s d W 1 u M T k 0 L D E 5 M 3 0 m c X V v d D s s J n F 1 b 3 Q 7 U 2 V j d G l v b j E v c C A o N S k v Q 2 h h b m d l Z C B U e X B l L n t D b 2 x 1 b W 4 x O T U s M T k 0 f S Z x d W 9 0 O y w m c X V v d D t T Z W N 0 a W 9 u M S 9 w I C g 1 K S 9 D a G F u Z 2 V k I F R 5 c G U u e 0 N v b H V t b j E 5 N i w x O T V 9 J n F 1 b 3 Q 7 L C Z x d W 9 0 O 1 N l Y 3 R p b 2 4 x L 3 A g K D U p L 0 N o Y W 5 n Z W Q g V H l w Z S 5 7 Q 2 9 s d W 1 u M T k 3 L D E 5 N n 0 m c X V v d D s s J n F 1 b 3 Q 7 U 2 V j d G l v b j E v c C A o N S k v Q 2 h h b m d l Z C B U e X B l L n t D b 2 x 1 b W 4 x O T g s M T k 3 f S Z x d W 9 0 O y w m c X V v d D t T Z W N 0 a W 9 u M S 9 w I C g 1 K S 9 D a G F u Z 2 V k I F R 5 c G U u e 0 N v b H V t b j E 5 O S w x O T h 9 J n F 1 b 3 Q 7 L C Z x d W 9 0 O 1 N l Y 3 R p b 2 4 x L 3 A g K D U p L 0 N o Y W 5 n Z W Q g V H l w Z S 5 7 Q 2 9 s d W 1 u M j A w L D E 5 O X 0 m c X V v d D s s J n F 1 b 3 Q 7 U 2 V j d G l v b j E v c C A o N S k v Q 2 h h b m d l Z C B U e X B l L n t D b 2 x 1 b W 4 y M D E s M j A w f S Z x d W 9 0 O y w m c X V v d D t T Z W N 0 a W 9 u M S 9 w I C g 1 K S 9 D a G F u Z 2 V k I F R 5 c G U u e 0 N v b H V t b j I w M i w y M D F 9 J n F 1 b 3 Q 7 L C Z x d W 9 0 O 1 N l Y 3 R p b 2 4 x L 3 A g K D U p L 0 N o Y W 5 n Z W Q g V H l w Z S 5 7 Q 2 9 s d W 1 u M j A z L D I w M n 0 m c X V v d D s s J n F 1 b 3 Q 7 U 2 V j d G l v b j E v c C A o N S k v Q 2 h h b m d l Z C B U e X B l L n t D b 2 x 1 b W 4 y M D Q s M j A z f S Z x d W 9 0 O y w m c X V v d D t T Z W N 0 a W 9 u M S 9 w I C g 1 K S 9 D a G F u Z 2 V k I F R 5 c G U u e 0 N v b H V t b j I w N S w y M D R 9 J n F 1 b 3 Q 7 L C Z x d W 9 0 O 1 N l Y 3 R p b 2 4 x L 3 A g K D U p L 0 N o Y W 5 n Z W Q g V H l w Z S 5 7 Q 2 9 s d W 1 u M j A 2 L D I w N X 0 m c X V v d D s s J n F 1 b 3 Q 7 U 2 V j d G l v b j E v c C A o N S k v Q 2 h h b m d l Z C B U e X B l L n t D b 2 x 1 b W 4 y M D c s M j A 2 f S Z x d W 9 0 O y w m c X V v d D t T Z W N 0 a W 9 u M S 9 w I C g 1 K S 9 D a G F u Z 2 V k I F R 5 c G U u e 0 N v b H V t b j I w O C w y M D d 9 J n F 1 b 3 Q 7 L C Z x d W 9 0 O 1 N l Y 3 R p b 2 4 x L 3 A g K D U p L 0 N o Y W 5 n Z W Q g V H l w Z S 5 7 Q 2 9 s d W 1 u M j A 5 L D I w O H 0 m c X V v d D s s J n F 1 b 3 Q 7 U 2 V j d G l v b j E v c C A o N S k v Q 2 h h b m d l Z C B U e X B l L n t D b 2 x 1 b W 4 y M T A s M j A 5 f S Z x d W 9 0 O y w m c X V v d D t T Z W N 0 a W 9 u M S 9 w I C g 1 K S 9 D a G F u Z 2 V k I F R 5 c G U u e 0 N v b H V t b j I x M S w y M T B 9 J n F 1 b 3 Q 7 L C Z x d W 9 0 O 1 N l Y 3 R p b 2 4 x L 3 A g K D U p L 0 N o Y W 5 n Z W Q g V H l w Z S 5 7 Q 2 9 s d W 1 u M j E y L D I x M X 0 m c X V v d D s s J n F 1 b 3 Q 7 U 2 V j d G l v b j E v c C A o N S k v Q 2 h h b m d l Z C B U e X B l L n t D b 2 x 1 b W 4 y M T M s M j E y f S Z x d W 9 0 O y w m c X V v d D t T Z W N 0 a W 9 u M S 9 w I C g 1 K S 9 D a G F u Z 2 V k I F R 5 c G U u e 0 N v b H V t b j I x N C w y M T N 9 J n F 1 b 3 Q 7 L C Z x d W 9 0 O 1 N l Y 3 R p b 2 4 x L 3 A g K D U p L 0 N o Y W 5 n Z W Q g V H l w Z S 5 7 Q 2 9 s d W 1 u M j E 1 L D I x N H 0 m c X V v d D s s J n F 1 b 3 Q 7 U 2 V j d G l v b j E v c C A o N S k v Q 2 h h b m d l Z C B U e X B l L n t D b 2 x 1 b W 4 y M T Y s M j E 1 f S Z x d W 9 0 O y w m c X V v d D t T Z W N 0 a W 9 u M S 9 w I C g 1 K S 9 D a G F u Z 2 V k I F R 5 c G U u e 0 N v b H V t b j I x N y w y M T Z 9 J n F 1 b 3 Q 7 L C Z x d W 9 0 O 1 N l Y 3 R p b 2 4 x L 3 A g K D U p L 0 N o Y W 5 n Z W Q g V H l w Z S 5 7 Q 2 9 s d W 1 u M j E 4 L D I x N 3 0 m c X V v d D s s J n F 1 b 3 Q 7 U 2 V j d G l v b j E v c C A o N S k v Q 2 h h b m d l Z C B U e X B l L n t D b 2 x 1 b W 4 y M T k s M j E 4 f S Z x d W 9 0 O y w m c X V v d D t T Z W N 0 a W 9 u M S 9 w I C g 1 K S 9 D a G F u Z 2 V k I F R 5 c G U u e 0 N v b H V t b j I y M C w y M T l 9 J n F 1 b 3 Q 7 L C Z x d W 9 0 O 1 N l Y 3 R p b 2 4 x L 3 A g K D U p L 0 N o Y W 5 n Z W Q g V H l w Z S 5 7 Q 2 9 s d W 1 u M j I x L D I y M H 0 m c X V v d D s s J n F 1 b 3 Q 7 U 2 V j d G l v b j E v c C A o N S k v Q 2 h h b m d l Z C B U e X B l L n t D b 2 x 1 b W 4 y M j I s M j I x f S Z x d W 9 0 O y w m c X V v d D t T Z W N 0 a W 9 u M S 9 w I C g 1 K S 9 D a G F u Z 2 V k I F R 5 c G U u e 0 N v b H V t b j I y M y w y M j J 9 J n F 1 b 3 Q 7 L C Z x d W 9 0 O 1 N l Y 3 R p b 2 4 x L 3 A g K D U p L 0 N o Y W 5 n Z W Q g V H l w Z S 5 7 Q 2 9 s d W 1 u M j I 0 L D I y M 3 0 m c X V v d D s s J n F 1 b 3 Q 7 U 2 V j d G l v b j E v c C A o N S k v Q 2 h h b m d l Z C B U e X B l L n t D b 2 x 1 b W 4 y M j U s M j I 0 f S Z x d W 9 0 O y w m c X V v d D t T Z W N 0 a W 9 u M S 9 w I C g 1 K S 9 D a G F u Z 2 V k I F R 5 c G U u e 0 N v b H V t b j I y N i w y M j V 9 J n F 1 b 3 Q 7 L C Z x d W 9 0 O 1 N l Y 3 R p b 2 4 x L 3 A g K D U p L 0 N o Y W 5 n Z W Q g V H l w Z S 5 7 Q 2 9 s d W 1 u M j I 3 L D I y N n 0 m c X V v d D s s J n F 1 b 3 Q 7 U 2 V j d G l v b j E v c C A o N S k v Q 2 h h b m d l Z C B U e X B l L n t D b 2 x 1 b W 4 y M j g s M j I 3 f S Z x d W 9 0 O y w m c X V v d D t T Z W N 0 a W 9 u M S 9 w I C g 1 K S 9 D a G F u Z 2 V k I F R 5 c G U u e 0 N v b H V t b j I y O S w y M j h 9 J n F 1 b 3 Q 7 L C Z x d W 9 0 O 1 N l Y 3 R p b 2 4 x L 3 A g K D U p L 0 N o Y W 5 n Z W Q g V H l w Z S 5 7 Q 2 9 s d W 1 u M j M w L D I y O X 0 m c X V v d D s s J n F 1 b 3 Q 7 U 2 V j d G l v b j E v c C A o N S k v Q 2 h h b m d l Z C B U e X B l L n t D b 2 x 1 b W 4 y M z E s M j M w f S Z x d W 9 0 O y w m c X V v d D t T Z W N 0 a W 9 u M S 9 w I C g 1 K S 9 D a G F u Z 2 V k I F R 5 c G U u e 0 N v b H V t b j I z M i w y M z F 9 J n F 1 b 3 Q 7 L C Z x d W 9 0 O 1 N l Y 3 R p b 2 4 x L 3 A g K D U p L 0 N o Y W 5 n Z W Q g V H l w Z S 5 7 Q 2 9 s d W 1 u M j M z L D I z M n 0 m c X V v d D s s J n F 1 b 3 Q 7 U 2 V j d G l v b j E v c C A o N S k v Q 2 h h b m d l Z C B U e X B l L n t D b 2 x 1 b W 4 y M z Q s M j M z f S Z x d W 9 0 O y w m c X V v d D t T Z W N 0 a W 9 u M S 9 w I C g 1 K S 9 D a G F u Z 2 V k I F R 5 c G U u e 0 N v b H V t b j I z N S w y M z R 9 J n F 1 b 3 Q 7 L C Z x d W 9 0 O 1 N l Y 3 R p b 2 4 x L 3 A g K D U p L 0 N o Y W 5 n Z W Q g V H l w Z S 5 7 Q 2 9 s d W 1 u M j M 2 L D I z N X 0 m c X V v d D s s J n F 1 b 3 Q 7 U 2 V j d G l v b j E v c C A o N S k v Q 2 h h b m d l Z C B U e X B l L n t D b 2 x 1 b W 4 y M z c s M j M 2 f S Z x d W 9 0 O y w m c X V v d D t T Z W N 0 a W 9 u M S 9 w I C g 1 K S 9 D a G F u Z 2 V k I F R 5 c G U u e 0 N v b H V t b j I z O C w y M z d 9 J n F 1 b 3 Q 7 L C Z x d W 9 0 O 1 N l Y 3 R p b 2 4 x L 3 A g K D U p L 0 N o Y W 5 n Z W Q g V H l w Z S 5 7 Q 2 9 s d W 1 u M j M 5 L D I z O H 0 m c X V v d D s s J n F 1 b 3 Q 7 U 2 V j d G l v b j E v c C A o N S k v Q 2 h h b m d l Z C B U e X B l L n t D b 2 x 1 b W 4 y N D A s M j M 5 f S Z x d W 9 0 O y w m c X V v d D t T Z W N 0 a W 9 u M S 9 w I C g 1 K S 9 D a G F u Z 2 V k I F R 5 c G U u e 0 N v b H V t b j I 0 M S w y N D B 9 J n F 1 b 3 Q 7 L C Z x d W 9 0 O 1 N l Y 3 R p b 2 4 x L 3 A g K D U p L 0 N o Y W 5 n Z W Q g V H l w Z S 5 7 Q 2 9 s d W 1 u M j Q y L D I 0 M X 0 m c X V v d D s s J n F 1 b 3 Q 7 U 2 V j d G l v b j E v c C A o N S k v Q 2 h h b m d l Z C B U e X B l L n t D b 2 x 1 b W 4 y N D M s M j Q y f S Z x d W 9 0 O y w m c X V v d D t T Z W N 0 a W 9 u M S 9 w I C g 1 K S 9 D a G F u Z 2 V k I F R 5 c G U u e 0 N v b H V t b j I 0 N C w y N D N 9 J n F 1 b 3 Q 7 L C Z x d W 9 0 O 1 N l Y 3 R p b 2 4 x L 3 A g K D U p L 0 N o Y W 5 n Z W Q g V H l w Z S 5 7 Q 2 9 s d W 1 u M j Q 1 L D I 0 N H 0 m c X V v d D s s J n F 1 b 3 Q 7 U 2 V j d G l v b j E v c C A o N S k v Q 2 h h b m d l Z C B U e X B l L n t D b 2 x 1 b W 4 y N D Y s M j Q 1 f S Z x d W 9 0 O y w m c X V v d D t T Z W N 0 a W 9 u M S 9 w I C g 1 K S 9 D a G F u Z 2 V k I F R 5 c G U u e 0 N v b H V t b j I 0 N y w y N D Z 9 J n F 1 b 3 Q 7 L C Z x d W 9 0 O 1 N l Y 3 R p b 2 4 x L 3 A g K D U p L 0 N o Y W 5 n Z W Q g V H l w Z S 5 7 Q 2 9 s d W 1 u M j Q 4 L D I 0 N 3 0 m c X V v d D s s J n F 1 b 3 Q 7 U 2 V j d G l v b j E v c C A o N S k v Q 2 h h b m d l Z C B U e X B l L n t D b 2 x 1 b W 4 y N D k s M j Q 4 f S Z x d W 9 0 O y w m c X V v d D t T Z W N 0 a W 9 u M S 9 w I C g 1 K S 9 D a G F u Z 2 V k I F R 5 c G U u e 0 N v b H V t b j I 1 M C w y N D l 9 J n F 1 b 3 Q 7 L C Z x d W 9 0 O 1 N l Y 3 R p b 2 4 x L 3 A g K D U p L 0 N o Y W 5 n Z W Q g V H l w Z S 5 7 Q 2 9 s d W 1 u M j U x L D I 1 M H 0 m c X V v d D s s J n F 1 b 3 Q 7 U 2 V j d G l v b j E v c C A o N S k v Q 2 h h b m d l Z C B U e X B l L n t D b 2 x 1 b W 4 y N T I s M j U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N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d U M T U 6 N T M 6 M D U u M D A 0 M D Y z N F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u M y Z x d W 9 0 O y w m c X V v d D t D b 2 x 1 b W 4 x L j Y m c X V v d D s s J n F 1 b 3 Q 7 Q 2 9 s d W 1 u M S 4 5 J n F 1 b 3 Q 7 L C Z x d W 9 0 O 0 N v b H V t b j E u M T I m c X V v d D s s J n F 1 b 3 Q 7 Q 2 9 s d W 1 u M S 4 x N S Z x d W 9 0 O y w m c X V v d D t D b 2 x 1 b W 4 x L j E 4 J n F 1 b 3 Q 7 L C Z x d W 9 0 O 0 N v b H V t b j E u M j E m c X V v d D s s J n F 1 b 3 Q 7 Q 2 9 s d W 1 u M S 4 y N C Z x d W 9 0 O y w m c X V v d D t D b 2 x 1 b W 4 x L j I 3 J n F 1 b 3 Q 7 L C Z x d W 9 0 O 0 N v b H V t b j E u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C A o N i k v Q 2 h h b m d l Z C B U e X B l L n t D b 2 x 1 b W 4 x L j M s M n 0 m c X V v d D s s J n F 1 b 3 Q 7 U 2 V j d G l v b j E v c C A o N i k v Q 2 h h b m d l Z C B U e X B l L n t D b 2 x 1 b W 4 x L j Y s N X 0 m c X V v d D s s J n F 1 b 3 Q 7 U 2 V j d G l v b j E v c C A o N i k v Q 2 h h b m d l Z C B U e X B l L n t D b 2 x 1 b W 4 x L j k s O H 0 m c X V v d D s s J n F 1 b 3 Q 7 U 2 V j d G l v b j E v c C A o N i k v Q 2 h h b m d l Z C B U e X B l L n t D b 2 x 1 b W 4 x L j E y L D E x f S Z x d W 9 0 O y w m c X V v d D t T Z W N 0 a W 9 u M S 9 w I C g 2 K S 9 D a G F u Z 2 V k I F R 5 c G U u e 0 N v b H V t b j E u M T U s M T R 9 J n F 1 b 3 Q 7 L C Z x d W 9 0 O 1 N l Y 3 R p b 2 4 x L 3 A g K D Y p L 0 N o Y W 5 n Z W Q g V H l w Z S 5 7 Q 2 9 s d W 1 u M S 4 x O C w x N 3 0 m c X V v d D s s J n F 1 b 3 Q 7 U 2 V j d G l v b j E v c C A o N i k v Q 2 h h b m d l Z C B U e X B l L n t D b 2 x 1 b W 4 x L j I x L D I w f S Z x d W 9 0 O y w m c X V v d D t T Z W N 0 a W 9 u M S 9 w I C g 2 K S 9 D a G F u Z 2 V k I F R 5 c G U u e 0 N v b H V t b j E u M j Q s M j N 9 J n F 1 b 3 Q 7 L C Z x d W 9 0 O 1 N l Y 3 R p b 2 4 x L 3 A g K D Y p L 0 N o Y W 5 n Z W Q g V H l w Z S 5 7 Q 2 9 s d W 1 u M S 4 y N y w y N n 0 m c X V v d D s s J n F 1 b 3 Q 7 U 2 V j d G l v b j E v c C A o N i k v Q 2 h h b m d l Z C B U e X B l L n t D b 2 x 1 b W 4 x L j M w L D I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C A o N i k v Q 2 h h b m d l Z C B U e X B l L n t D b 2 x 1 b W 4 x L j M s M n 0 m c X V v d D s s J n F 1 b 3 Q 7 U 2 V j d G l v b j E v c C A o N i k v Q 2 h h b m d l Z C B U e X B l L n t D b 2 x 1 b W 4 x L j Y s N X 0 m c X V v d D s s J n F 1 b 3 Q 7 U 2 V j d G l v b j E v c C A o N i k v Q 2 h h b m d l Z C B U e X B l L n t D b 2 x 1 b W 4 x L j k s O H 0 m c X V v d D s s J n F 1 b 3 Q 7 U 2 V j d G l v b j E v c C A o N i k v Q 2 h h b m d l Z C B U e X B l L n t D b 2 x 1 b W 4 x L j E y L D E x f S Z x d W 9 0 O y w m c X V v d D t T Z W N 0 a W 9 u M S 9 w I C g 2 K S 9 D a G F u Z 2 V k I F R 5 c G U u e 0 N v b H V t b j E u M T U s M T R 9 J n F 1 b 3 Q 7 L C Z x d W 9 0 O 1 N l Y 3 R p b 2 4 x L 3 A g K D Y p L 0 N o Y W 5 n Z W Q g V H l w Z S 5 7 Q 2 9 s d W 1 u M S 4 x O C w x N 3 0 m c X V v d D s s J n F 1 b 3 Q 7 U 2 V j d G l v b j E v c C A o N i k v Q 2 h h b m d l Z C B U e X B l L n t D b 2 x 1 b W 4 x L j I x L D I w f S Z x d W 9 0 O y w m c X V v d D t T Z W N 0 a W 9 u M S 9 w I C g 2 K S 9 D a G F u Z 2 V k I F R 5 c G U u e 0 N v b H V t b j E u M j Q s M j N 9 J n F 1 b 3 Q 7 L C Z x d W 9 0 O 1 N l Y 3 R p b 2 4 x L 3 A g K D Y p L 0 N o Y W 5 n Z W Q g V H l w Z S 5 7 Q 2 9 s d W 1 u M S 4 y N y w y N n 0 m c X V v d D s s J n F 1 b 3 Q 7 U 2 V j d G l v b j E v c C A o N i k v Q 2 h h b m d l Z C B U e X B l L n t D b 2 x 1 b W 4 x L j M w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Y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C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l M j A o N i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v a X N f M T A w e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z V D E 3 O j I 4 O j Q 5 L j A x O D c z M z N a I i A v P j x F b n R y e S B U e X B l P S J G a W x s Q 2 9 s d W 1 u V H l w Z X M i I F Z h b H V l P S J z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2 l z X z E w M H l y c y 9 D a G F u Z 2 V k I F R 5 c G U u e 0 N v b H V t b j E s M H 0 m c X V v d D s s J n F 1 b 3 Q 7 U 2 V j d G l v b j E v c W 9 p c 1 8 x M D B 5 c n M v Q 2 h h b m d l Z C B U e X B l L n t D b 2 x 1 b W 4 y L D F 9 J n F 1 b 3 Q 7 L C Z x d W 9 0 O 1 N l Y 3 R p b 2 4 x L 3 F v a X N f M T A w e X J z L 0 N o Y W 5 n Z W Q g V H l w Z S 5 7 Q 2 9 s d W 1 u M y w y f S Z x d W 9 0 O y w m c X V v d D t T Z W N 0 a W 9 u M S 9 x b 2 l z X z E w M H l y c y 9 D a G F u Z 2 V k I F R 5 c G U u e 0 N v b H V t b j Q s M 3 0 m c X V v d D s s J n F 1 b 3 Q 7 U 2 V j d G l v b j E v c W 9 p c 1 8 x M D B 5 c n M v Q 2 h h b m d l Z C B U e X B l L n t D b 2 x 1 b W 4 1 L D R 9 J n F 1 b 3 Q 7 L C Z x d W 9 0 O 1 N l Y 3 R p b 2 4 x L 3 F v a X N f M T A w e X J z L 0 N o Y W 5 n Z W Q g V H l w Z S 5 7 Q 2 9 s d W 1 u N i w 1 f S Z x d W 9 0 O y w m c X V v d D t T Z W N 0 a W 9 u M S 9 x b 2 l z X z E w M H l y c y 9 D a G F u Z 2 V k I F R 5 c G U u e 0 N v b H V t b j c s N n 0 m c X V v d D s s J n F 1 b 3 Q 7 U 2 V j d G l v b j E v c W 9 p c 1 8 x M D B 5 c n M v Q 2 h h b m d l Z C B U e X B l L n t D b 2 x 1 b W 4 4 L D d 9 J n F 1 b 3 Q 7 L C Z x d W 9 0 O 1 N l Y 3 R p b 2 4 x L 3 F v a X N f M T A w e X J z L 0 N o Y W 5 n Z W Q g V H l w Z S 5 7 Q 2 9 s d W 1 u O S w 4 f S Z x d W 9 0 O y w m c X V v d D t T Z W N 0 a W 9 u M S 9 x b 2 l z X z E w M H l y c y 9 D a G F u Z 2 V k I F R 5 c G U u e 0 N v b H V t b j E w L D l 9 J n F 1 b 3 Q 7 L C Z x d W 9 0 O 1 N l Y 3 R p b 2 4 x L 3 F v a X N f M T A w e X J z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x b 2 l z X z E w M H l y c y 9 D a G F u Z 2 V k I F R 5 c G U u e 0 N v b H V t b j E s M H 0 m c X V v d D s s J n F 1 b 3 Q 7 U 2 V j d G l v b j E v c W 9 p c 1 8 x M D B 5 c n M v Q 2 h h b m d l Z C B U e X B l L n t D b 2 x 1 b W 4 y L D F 9 J n F 1 b 3 Q 7 L C Z x d W 9 0 O 1 N l Y 3 R p b 2 4 x L 3 F v a X N f M T A w e X J z L 0 N o Y W 5 n Z W Q g V H l w Z S 5 7 Q 2 9 s d W 1 u M y w y f S Z x d W 9 0 O y w m c X V v d D t T Z W N 0 a W 9 u M S 9 x b 2 l z X z E w M H l y c y 9 D a G F u Z 2 V k I F R 5 c G U u e 0 N v b H V t b j Q s M 3 0 m c X V v d D s s J n F 1 b 3 Q 7 U 2 V j d G l v b j E v c W 9 p c 1 8 x M D B 5 c n M v Q 2 h h b m d l Z C B U e X B l L n t D b 2 x 1 b W 4 1 L D R 9 J n F 1 b 3 Q 7 L C Z x d W 9 0 O 1 N l Y 3 R p b 2 4 x L 3 F v a X N f M T A w e X J z L 0 N o Y W 5 n Z W Q g V H l w Z S 5 7 Q 2 9 s d W 1 u N i w 1 f S Z x d W 9 0 O y w m c X V v d D t T Z W N 0 a W 9 u M S 9 x b 2 l z X z E w M H l y c y 9 D a G F u Z 2 V k I F R 5 c G U u e 0 N v b H V t b j c s N n 0 m c X V v d D s s J n F 1 b 3 Q 7 U 2 V j d G l v b j E v c W 9 p c 1 8 x M D B 5 c n M v Q 2 h h b m d l Z C B U e X B l L n t D b 2 x 1 b W 4 4 L D d 9 J n F 1 b 3 Q 7 L C Z x d W 9 0 O 1 N l Y 3 R p b 2 4 x L 3 F v a X N f M T A w e X J z L 0 N o Y W 5 n Z W Q g V H l w Z S 5 7 Q 2 9 s d W 1 u O S w 4 f S Z x d W 9 0 O y w m c X V v d D t T Z W N 0 a W 9 u M S 9 x b 2 l z X z E w M H l y c y 9 D a G F u Z 2 V k I F R 5 c G U u e 0 N v b H V t b j E w L D l 9 J n F 1 b 3 Q 7 L C Z x d W 9 0 O 1 N l Y 3 R p b 2 4 x L 3 F v a X N f M T A w e X J z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2 l z X z E w M H l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2 l z X z E w M H l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v a X N f d 2 l u d G V y X z E w M H l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1 Q x O D o w N z o 1 N C 4 z N j c 3 N T M 0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9 3 a W 5 0 Z X J f M T A w e X J z L 0 N o Y W 5 n Z W Q g V H l w Z S 5 7 Q 2 9 s d W 1 u M S w w f S Z x d W 9 0 O y w m c X V v d D t T Z W N 0 a W 9 u M S 9 x b 2 l z X 3 d p b n R l c l 8 x M D B 5 c n M v Q 2 h h b m d l Z C B U e X B l L n t D b 2 x 1 b W 4 y L D F 9 J n F 1 b 3 Q 7 L C Z x d W 9 0 O 1 N l Y 3 R p b 2 4 x L 3 F v a X N f d 2 l u d G V y X z E w M H l y c y 9 D a G F u Z 2 V k I F R 5 c G U u e 0 N v b H V t b j M s M n 0 m c X V v d D s s J n F 1 b 3 Q 7 U 2 V j d G l v b j E v c W 9 p c 1 9 3 a W 5 0 Z X J f M T A w e X J z L 0 N o Y W 5 n Z W Q g V H l w Z S 5 7 Q 2 9 s d W 1 u N C w z f S Z x d W 9 0 O y w m c X V v d D t T Z W N 0 a W 9 u M S 9 x b 2 l z X 3 d p b n R l c l 8 x M D B 5 c n M v Q 2 h h b m d l Z C B U e X B l L n t D b 2 x 1 b W 4 1 L D R 9 J n F 1 b 3 Q 7 L C Z x d W 9 0 O 1 N l Y 3 R p b 2 4 x L 3 F v a X N f d 2 l u d G V y X z E w M H l y c y 9 D a G F u Z 2 V k I F R 5 c G U u e 0 N v b H V t b j Y s N X 0 m c X V v d D s s J n F 1 b 3 Q 7 U 2 V j d G l v b j E v c W 9 p c 1 9 3 a W 5 0 Z X J f M T A w e X J z L 0 N o Y W 5 n Z W Q g V H l w Z S 5 7 Q 2 9 s d W 1 u N y w 2 f S Z x d W 9 0 O y w m c X V v d D t T Z W N 0 a W 9 u M S 9 x b 2 l z X 3 d p b n R l c l 8 x M D B 5 c n M v Q 2 h h b m d l Z C B U e X B l L n t D b 2 x 1 b W 4 4 L D d 9 J n F 1 b 3 Q 7 L C Z x d W 9 0 O 1 N l Y 3 R p b 2 4 x L 3 F v a X N f d 2 l u d G V y X z E w M H l y c y 9 D a G F u Z 2 V k I F R 5 c G U u e 0 N v b H V t b j k s O H 0 m c X V v d D s s J n F 1 b 3 Q 7 U 2 V j d G l v b j E v c W 9 p c 1 9 3 a W 5 0 Z X J f M T A w e X J z L 0 N o Y W 5 n Z W Q g V H l w Z S 5 7 Q 2 9 s d W 1 u M T A s O X 0 m c X V v d D s s J n F 1 b 3 Q 7 U 2 V j d G l v b j E v c W 9 p c 1 9 3 a W 5 0 Z X J f M T A w e X J z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x b 2 l z X 3 d p b n R l c l 8 x M D B 5 c n M v Q 2 h h b m d l Z C B U e X B l L n t D b 2 x 1 b W 4 x L D B 9 J n F 1 b 3 Q 7 L C Z x d W 9 0 O 1 N l Y 3 R p b 2 4 x L 3 F v a X N f d 2 l u d G V y X z E w M H l y c y 9 D a G F u Z 2 V k I F R 5 c G U u e 0 N v b H V t b j I s M X 0 m c X V v d D s s J n F 1 b 3 Q 7 U 2 V j d G l v b j E v c W 9 p c 1 9 3 a W 5 0 Z X J f M T A w e X J z L 0 N o Y W 5 n Z W Q g V H l w Z S 5 7 Q 2 9 s d W 1 u M y w y f S Z x d W 9 0 O y w m c X V v d D t T Z W N 0 a W 9 u M S 9 x b 2 l z X 3 d p b n R l c l 8 x M D B 5 c n M v Q 2 h h b m d l Z C B U e X B l L n t D b 2 x 1 b W 4 0 L D N 9 J n F 1 b 3 Q 7 L C Z x d W 9 0 O 1 N l Y 3 R p b 2 4 x L 3 F v a X N f d 2 l u d G V y X z E w M H l y c y 9 D a G F u Z 2 V k I F R 5 c G U u e 0 N v b H V t b j U s N H 0 m c X V v d D s s J n F 1 b 3 Q 7 U 2 V j d G l v b j E v c W 9 p c 1 9 3 a W 5 0 Z X J f M T A w e X J z L 0 N o Y W 5 n Z W Q g V H l w Z S 5 7 Q 2 9 s d W 1 u N i w 1 f S Z x d W 9 0 O y w m c X V v d D t T Z W N 0 a W 9 u M S 9 x b 2 l z X 3 d p b n R l c l 8 x M D B 5 c n M v Q 2 h h b m d l Z C B U e X B l L n t D b 2 x 1 b W 4 3 L D Z 9 J n F 1 b 3 Q 7 L C Z x d W 9 0 O 1 N l Y 3 R p b 2 4 x L 3 F v a X N f d 2 l u d G V y X z E w M H l y c y 9 D a G F u Z 2 V k I F R 5 c G U u e 0 N v b H V t b j g s N 3 0 m c X V v d D s s J n F 1 b 3 Q 7 U 2 V j d G l v b j E v c W 9 p c 1 9 3 a W 5 0 Z X J f M T A w e X J z L 0 N o Y W 5 n Z W Q g V H l w Z S 5 7 Q 2 9 s d W 1 u O S w 4 f S Z x d W 9 0 O y w m c X V v d D t T Z W N 0 a W 9 u M S 9 x b 2 l z X 3 d p b n R l c l 8 x M D B 5 c n M v Q 2 h h b m d l Z C B U e X B l L n t D b 2 x 1 b W 4 x M C w 5 f S Z x d W 9 0 O y w m c X V v d D t T Z W N 0 a W 9 u M S 9 x b 2 l z X 3 d p b n R l c l 8 x M D B 5 c n M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v a X N f d 2 l u d G V y X z E w M H l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2 l z X 3 d p b n R l c l 8 x M D B 5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2 l z X 3 N w c m l u Z 1 8 x M D B 5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N U M T g 6 M T I 6 M D c u N T Y x M D I 2 N V o i I C 8 + P E V u d H J 5 I F R 5 c G U 9 I k Z p b G x D b 2 x 1 b W 5 U e X B l c y I g V m F s d W U 9 I n N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v a X N f c 3 B y a W 5 n X z E w M H l y c y 9 D a G F u Z 2 V k I F R 5 c G U u e 0 N v b H V t b j E s M H 0 m c X V v d D s s J n F 1 b 3 Q 7 U 2 V j d G l v b j E v c W 9 p c 1 9 z c H J p b m d f M T A w e X J z L 0 N o Y W 5 n Z W Q g V H l w Z S 5 7 Q 2 9 s d W 1 u M i w x f S Z x d W 9 0 O y w m c X V v d D t T Z W N 0 a W 9 u M S 9 x b 2 l z X 3 N w c m l u Z 1 8 x M D B 5 c n M v Q 2 h h b m d l Z C B U e X B l L n t D b 2 x 1 b W 4 z L D J 9 J n F 1 b 3 Q 7 L C Z x d W 9 0 O 1 N l Y 3 R p b 2 4 x L 3 F v a X N f c 3 B y a W 5 n X z E w M H l y c y 9 D a G F u Z 2 V k I F R 5 c G U u e 0 N v b H V t b j Q s M 3 0 m c X V v d D s s J n F 1 b 3 Q 7 U 2 V j d G l v b j E v c W 9 p c 1 9 z c H J p b m d f M T A w e X J z L 0 N o Y W 5 n Z W Q g V H l w Z S 5 7 Q 2 9 s d W 1 u N S w 0 f S Z x d W 9 0 O y w m c X V v d D t T Z W N 0 a W 9 u M S 9 x b 2 l z X 3 N w c m l u Z 1 8 x M D B 5 c n M v Q 2 h h b m d l Z C B U e X B l L n t D b 2 x 1 b W 4 2 L D V 9 J n F 1 b 3 Q 7 L C Z x d W 9 0 O 1 N l Y 3 R p b 2 4 x L 3 F v a X N f c 3 B y a W 5 n X z E w M H l y c y 9 D a G F u Z 2 V k I F R 5 c G U u e 0 N v b H V t b j c s N n 0 m c X V v d D s s J n F 1 b 3 Q 7 U 2 V j d G l v b j E v c W 9 p c 1 9 z c H J p b m d f M T A w e X J z L 0 N o Y W 5 n Z W Q g V H l w Z S 5 7 Q 2 9 s d W 1 u O C w 3 f S Z x d W 9 0 O y w m c X V v d D t T Z W N 0 a W 9 u M S 9 x b 2 l z X 3 N w c m l u Z 1 8 x M D B 5 c n M v Q 2 h h b m d l Z C B U e X B l L n t D b 2 x 1 b W 4 5 L D h 9 J n F 1 b 3 Q 7 L C Z x d W 9 0 O 1 N l Y 3 R p b 2 4 x L 3 F v a X N f c 3 B y a W 5 n X z E w M H l y c y 9 D a G F u Z 2 V k I F R 5 c G U u e 0 N v b H V t b j E w L D l 9 J n F 1 b 3 Q 7 L C Z x d W 9 0 O 1 N l Y 3 R p b 2 4 x L 3 F v a X N f c 3 B y a W 5 n X z E w M H l y c y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W 9 p c 1 9 z c H J p b m d f M T A w e X J z L 0 N o Y W 5 n Z W Q g V H l w Z S 5 7 Q 2 9 s d W 1 u M S w w f S Z x d W 9 0 O y w m c X V v d D t T Z W N 0 a W 9 u M S 9 x b 2 l z X 3 N w c m l u Z 1 8 x M D B 5 c n M v Q 2 h h b m d l Z C B U e X B l L n t D b 2 x 1 b W 4 y L D F 9 J n F 1 b 3 Q 7 L C Z x d W 9 0 O 1 N l Y 3 R p b 2 4 x L 3 F v a X N f c 3 B y a W 5 n X z E w M H l y c y 9 D a G F u Z 2 V k I F R 5 c G U u e 0 N v b H V t b j M s M n 0 m c X V v d D s s J n F 1 b 3 Q 7 U 2 V j d G l v b j E v c W 9 p c 1 9 z c H J p b m d f M T A w e X J z L 0 N o Y W 5 n Z W Q g V H l w Z S 5 7 Q 2 9 s d W 1 u N C w z f S Z x d W 9 0 O y w m c X V v d D t T Z W N 0 a W 9 u M S 9 x b 2 l z X 3 N w c m l u Z 1 8 x M D B 5 c n M v Q 2 h h b m d l Z C B U e X B l L n t D b 2 x 1 b W 4 1 L D R 9 J n F 1 b 3 Q 7 L C Z x d W 9 0 O 1 N l Y 3 R p b 2 4 x L 3 F v a X N f c 3 B y a W 5 n X z E w M H l y c y 9 D a G F u Z 2 V k I F R 5 c G U u e 0 N v b H V t b j Y s N X 0 m c X V v d D s s J n F 1 b 3 Q 7 U 2 V j d G l v b j E v c W 9 p c 1 9 z c H J p b m d f M T A w e X J z L 0 N o Y W 5 n Z W Q g V H l w Z S 5 7 Q 2 9 s d W 1 u N y w 2 f S Z x d W 9 0 O y w m c X V v d D t T Z W N 0 a W 9 u M S 9 x b 2 l z X 3 N w c m l u Z 1 8 x M D B 5 c n M v Q 2 h h b m d l Z C B U e X B l L n t D b 2 x 1 b W 4 4 L D d 9 J n F 1 b 3 Q 7 L C Z x d W 9 0 O 1 N l Y 3 R p b 2 4 x L 3 F v a X N f c 3 B y a W 5 n X z E w M H l y c y 9 D a G F u Z 2 V k I F R 5 c G U u e 0 N v b H V t b j k s O H 0 m c X V v d D s s J n F 1 b 3 Q 7 U 2 V j d G l v b j E v c W 9 p c 1 9 z c H J p b m d f M T A w e X J z L 0 N o Y W 5 n Z W Q g V H l w Z S 5 7 Q 2 9 s d W 1 u M T A s O X 0 m c X V v d D s s J n F 1 b 3 Q 7 U 2 V j d G l v b j E v c W 9 p c 1 9 z c H J p b m d f M T A w e X J z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2 l z X 3 N w c m l u Z 1 8 x M D B 5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z c H J p b m d f M T A w e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z d W 1 t Z X J f M T A w e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z V D E 4 O j E 0 O j Q 1 L j I 4 O T U y N z h a I i A v P j x F b n R y e S B U e X B l P S J G a W x s Q 2 9 s d W 1 u V H l w Z X M i I F Z h b H V l P S J z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2 l z X 3 N 1 b W 1 l c l 8 x M D B 5 c n M v Q 2 h h b m d l Z C B U e X B l L n t D b 2 x 1 b W 4 x L D B 9 J n F 1 b 3 Q 7 L C Z x d W 9 0 O 1 N l Y 3 R p b 2 4 x L 3 F v a X N f c 3 V t b W V y X z E w M H l y c y 9 D a G F u Z 2 V k I F R 5 c G U u e 0 N v b H V t b j I s M X 0 m c X V v d D s s J n F 1 b 3 Q 7 U 2 V j d G l v b j E v c W 9 p c 1 9 z d W 1 t Z X J f M T A w e X J z L 0 N o Y W 5 n Z W Q g V H l w Z S 5 7 Q 2 9 s d W 1 u M y w y f S Z x d W 9 0 O y w m c X V v d D t T Z W N 0 a W 9 u M S 9 x b 2 l z X 3 N 1 b W 1 l c l 8 x M D B 5 c n M v Q 2 h h b m d l Z C B U e X B l L n t D b 2 x 1 b W 4 0 L D N 9 J n F 1 b 3 Q 7 L C Z x d W 9 0 O 1 N l Y 3 R p b 2 4 x L 3 F v a X N f c 3 V t b W V y X z E w M H l y c y 9 D a G F u Z 2 V k I F R 5 c G U u e 0 N v b H V t b j U s N H 0 m c X V v d D s s J n F 1 b 3 Q 7 U 2 V j d G l v b j E v c W 9 p c 1 9 z d W 1 t Z X J f M T A w e X J z L 0 N o Y W 5 n Z W Q g V H l w Z S 5 7 Q 2 9 s d W 1 u N i w 1 f S Z x d W 9 0 O y w m c X V v d D t T Z W N 0 a W 9 u M S 9 x b 2 l z X 3 N 1 b W 1 l c l 8 x M D B 5 c n M v Q 2 h h b m d l Z C B U e X B l L n t D b 2 x 1 b W 4 3 L D Z 9 J n F 1 b 3 Q 7 L C Z x d W 9 0 O 1 N l Y 3 R p b 2 4 x L 3 F v a X N f c 3 V t b W V y X z E w M H l y c y 9 D a G F u Z 2 V k I F R 5 c G U u e 0 N v b H V t b j g s N 3 0 m c X V v d D s s J n F 1 b 3 Q 7 U 2 V j d G l v b j E v c W 9 p c 1 9 z d W 1 t Z X J f M T A w e X J z L 0 N o Y W 5 n Z W Q g V H l w Z S 5 7 Q 2 9 s d W 1 u O S w 4 f S Z x d W 9 0 O y w m c X V v d D t T Z W N 0 a W 9 u M S 9 x b 2 l z X 3 N 1 b W 1 l c l 8 x M D B 5 c n M v Q 2 h h b m d l Z C B U e X B l L n t D b 2 x 1 b W 4 x M C w 5 f S Z x d W 9 0 O y w m c X V v d D t T Z W N 0 a W 9 u M S 9 x b 2 l z X 3 N 1 b W 1 l c l 8 x M D B 5 c n M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F v a X N f c 3 V t b W V y X z E w M H l y c y 9 D a G F u Z 2 V k I F R 5 c G U u e 0 N v b H V t b j E s M H 0 m c X V v d D s s J n F 1 b 3 Q 7 U 2 V j d G l v b j E v c W 9 p c 1 9 z d W 1 t Z X J f M T A w e X J z L 0 N o Y W 5 n Z W Q g V H l w Z S 5 7 Q 2 9 s d W 1 u M i w x f S Z x d W 9 0 O y w m c X V v d D t T Z W N 0 a W 9 u M S 9 x b 2 l z X 3 N 1 b W 1 l c l 8 x M D B 5 c n M v Q 2 h h b m d l Z C B U e X B l L n t D b 2 x 1 b W 4 z L D J 9 J n F 1 b 3 Q 7 L C Z x d W 9 0 O 1 N l Y 3 R p b 2 4 x L 3 F v a X N f c 3 V t b W V y X z E w M H l y c y 9 D a G F u Z 2 V k I F R 5 c G U u e 0 N v b H V t b j Q s M 3 0 m c X V v d D s s J n F 1 b 3 Q 7 U 2 V j d G l v b j E v c W 9 p c 1 9 z d W 1 t Z X J f M T A w e X J z L 0 N o Y W 5 n Z W Q g V H l w Z S 5 7 Q 2 9 s d W 1 u N S w 0 f S Z x d W 9 0 O y w m c X V v d D t T Z W N 0 a W 9 u M S 9 x b 2 l z X 3 N 1 b W 1 l c l 8 x M D B 5 c n M v Q 2 h h b m d l Z C B U e X B l L n t D b 2 x 1 b W 4 2 L D V 9 J n F 1 b 3 Q 7 L C Z x d W 9 0 O 1 N l Y 3 R p b 2 4 x L 3 F v a X N f c 3 V t b W V y X z E w M H l y c y 9 D a G F u Z 2 V k I F R 5 c G U u e 0 N v b H V t b j c s N n 0 m c X V v d D s s J n F 1 b 3 Q 7 U 2 V j d G l v b j E v c W 9 p c 1 9 z d W 1 t Z X J f M T A w e X J z L 0 N o Y W 5 n Z W Q g V H l w Z S 5 7 Q 2 9 s d W 1 u O C w 3 f S Z x d W 9 0 O y w m c X V v d D t T Z W N 0 a W 9 u M S 9 x b 2 l z X 3 N 1 b W 1 l c l 8 x M D B 5 c n M v Q 2 h h b m d l Z C B U e X B l L n t D b 2 x 1 b W 4 5 L D h 9 J n F 1 b 3 Q 7 L C Z x d W 9 0 O 1 N l Y 3 R p b 2 4 x L 3 F v a X N f c 3 V t b W V y X z E w M H l y c y 9 D a G F u Z 2 V k I F R 5 c G U u e 0 N v b H V t b j E w L D l 9 J n F 1 b 3 Q 7 L C Z x d W 9 0 O 1 N l Y 3 R p b 2 4 x L 3 F v a X N f c 3 V t b W V y X z E w M H l y c y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W 9 p c 1 9 z d W 1 t Z X J f M T A w e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v a X N f c 3 V t b W V y X z E w M H l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v a X N f Y X V 0 d W 1 u X z E w M H l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M 1 Q x O D o x N z o w M S 4 w N z Q 2 M D M 5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9 h d X R 1 b W 5 f M T A w e X J z L 0 N o Y W 5 n Z W Q g V H l w Z S 5 7 Q 2 9 s d W 1 u M S w w f S Z x d W 9 0 O y w m c X V v d D t T Z W N 0 a W 9 u M S 9 x b 2 l z X 2 F 1 d H V t b l 8 x M D B 5 c n M v Q 2 h h b m d l Z C B U e X B l L n t D b 2 x 1 b W 4 y L D F 9 J n F 1 b 3 Q 7 L C Z x d W 9 0 O 1 N l Y 3 R p b 2 4 x L 3 F v a X N f Y X V 0 d W 1 u X z E w M H l y c y 9 D a G F u Z 2 V k I F R 5 c G U u e 0 N v b H V t b j M s M n 0 m c X V v d D s s J n F 1 b 3 Q 7 U 2 V j d G l v b j E v c W 9 p c 1 9 h d X R 1 b W 5 f M T A w e X J z L 0 N o Y W 5 n Z W Q g V H l w Z S 5 7 Q 2 9 s d W 1 u N C w z f S Z x d W 9 0 O y w m c X V v d D t T Z W N 0 a W 9 u M S 9 x b 2 l z X 2 F 1 d H V t b l 8 x M D B 5 c n M v Q 2 h h b m d l Z C B U e X B l L n t D b 2 x 1 b W 4 1 L D R 9 J n F 1 b 3 Q 7 L C Z x d W 9 0 O 1 N l Y 3 R p b 2 4 x L 3 F v a X N f Y X V 0 d W 1 u X z E w M H l y c y 9 D a G F u Z 2 V k I F R 5 c G U u e 0 N v b H V t b j Y s N X 0 m c X V v d D s s J n F 1 b 3 Q 7 U 2 V j d G l v b j E v c W 9 p c 1 9 h d X R 1 b W 5 f M T A w e X J z L 0 N o Y W 5 n Z W Q g V H l w Z S 5 7 Q 2 9 s d W 1 u N y w 2 f S Z x d W 9 0 O y w m c X V v d D t T Z W N 0 a W 9 u M S 9 x b 2 l z X 2 F 1 d H V t b l 8 x M D B 5 c n M v Q 2 h h b m d l Z C B U e X B l L n t D b 2 x 1 b W 4 4 L D d 9 J n F 1 b 3 Q 7 L C Z x d W 9 0 O 1 N l Y 3 R p b 2 4 x L 3 F v a X N f Y X V 0 d W 1 u X z E w M H l y c y 9 D a G F u Z 2 V k I F R 5 c G U u e 0 N v b H V t b j k s O H 0 m c X V v d D s s J n F 1 b 3 Q 7 U 2 V j d G l v b j E v c W 9 p c 1 9 h d X R 1 b W 5 f M T A w e X J z L 0 N o Y W 5 n Z W Q g V H l w Z S 5 7 Q 2 9 s d W 1 u M T A s O X 0 m c X V v d D s s J n F 1 b 3 Q 7 U 2 V j d G l v b j E v c W 9 p c 1 9 h d X R 1 b W 5 f M T A w e X J z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x b 2 l z X 2 F 1 d H V t b l 8 x M D B 5 c n M v Q 2 h h b m d l Z C B U e X B l L n t D b 2 x 1 b W 4 x L D B 9 J n F 1 b 3 Q 7 L C Z x d W 9 0 O 1 N l Y 3 R p b 2 4 x L 3 F v a X N f Y X V 0 d W 1 u X z E w M H l y c y 9 D a G F u Z 2 V k I F R 5 c G U u e 0 N v b H V t b j I s M X 0 m c X V v d D s s J n F 1 b 3 Q 7 U 2 V j d G l v b j E v c W 9 p c 1 9 h d X R 1 b W 5 f M T A w e X J z L 0 N o Y W 5 n Z W Q g V H l w Z S 5 7 Q 2 9 s d W 1 u M y w y f S Z x d W 9 0 O y w m c X V v d D t T Z W N 0 a W 9 u M S 9 x b 2 l z X 2 F 1 d H V t b l 8 x M D B 5 c n M v Q 2 h h b m d l Z C B U e X B l L n t D b 2 x 1 b W 4 0 L D N 9 J n F 1 b 3 Q 7 L C Z x d W 9 0 O 1 N l Y 3 R p b 2 4 x L 3 F v a X N f Y X V 0 d W 1 u X z E w M H l y c y 9 D a G F u Z 2 V k I F R 5 c G U u e 0 N v b H V t b j U s N H 0 m c X V v d D s s J n F 1 b 3 Q 7 U 2 V j d G l v b j E v c W 9 p c 1 9 h d X R 1 b W 5 f M T A w e X J z L 0 N o Y W 5 n Z W Q g V H l w Z S 5 7 Q 2 9 s d W 1 u N i w 1 f S Z x d W 9 0 O y w m c X V v d D t T Z W N 0 a W 9 u M S 9 x b 2 l z X 2 F 1 d H V t b l 8 x M D B 5 c n M v Q 2 h h b m d l Z C B U e X B l L n t D b 2 x 1 b W 4 3 L D Z 9 J n F 1 b 3 Q 7 L C Z x d W 9 0 O 1 N l Y 3 R p b 2 4 x L 3 F v a X N f Y X V 0 d W 1 u X z E w M H l y c y 9 D a G F u Z 2 V k I F R 5 c G U u e 0 N v b H V t b j g s N 3 0 m c X V v d D s s J n F 1 b 3 Q 7 U 2 V j d G l v b j E v c W 9 p c 1 9 h d X R 1 b W 5 f M T A w e X J z L 0 N o Y W 5 n Z W Q g V H l w Z S 5 7 Q 2 9 s d W 1 u O S w 4 f S Z x d W 9 0 O y w m c X V v d D t T Z W N 0 a W 9 u M S 9 x b 2 l z X 2 F 1 d H V t b l 8 x M D B 5 c n M v Q 2 h h b m d l Z C B U e X B l L n t D b 2 x 1 b W 4 x M C w 5 f S Z x d W 9 0 O y w m c X V v d D t T Z W N 0 a W 9 u M S 9 x b 2 l z X 2 F 1 d H V t b l 8 x M D B 5 c n M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v a X N f Y X V 0 d W 1 u X z E w M H l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2 l z X 2 F 1 d H V t b l 8 x M D B 5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2 l z X z E w M H l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V Q w M D o 0 N T o 1 O S 4 0 O T A 0 M z E 4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8 x M D B 5 c n M g K D I p L 0 N o Y W 5 n Z W Q g V H l w Z S 5 7 Q 2 9 s d W 1 u M S w w f S Z x d W 9 0 O y w m c X V v d D t T Z W N 0 a W 9 u M S 9 x b 2 l z X z E w M H l y c y A o M i k v Q 2 h h b m d l Z C B U e X B l L n t D b 2 x 1 b W 4 y L D F 9 J n F 1 b 3 Q 7 L C Z x d W 9 0 O 1 N l Y 3 R p b 2 4 x L 3 F v a X N f M T A w e X J z I C g y K S 9 D a G F u Z 2 V k I F R 5 c G U u e 0 N v b H V t b j M s M n 0 m c X V v d D s s J n F 1 b 3 Q 7 U 2 V j d G l v b j E v c W 9 p c 1 8 x M D B 5 c n M g K D I p L 0 N o Y W 5 n Z W Q g V H l w Z S 5 7 Q 2 9 s d W 1 u N C w z f S Z x d W 9 0 O y w m c X V v d D t T Z W N 0 a W 9 u M S 9 x b 2 l z X z E w M H l y c y A o M i k v Q 2 h h b m d l Z C B U e X B l L n t D b 2 x 1 b W 4 1 L D R 9 J n F 1 b 3 Q 7 L C Z x d W 9 0 O 1 N l Y 3 R p b 2 4 x L 3 F v a X N f M T A w e X J z I C g y K S 9 D a G F u Z 2 V k I F R 5 c G U u e 0 N v b H V t b j Y s N X 0 m c X V v d D s s J n F 1 b 3 Q 7 U 2 V j d G l v b j E v c W 9 p c 1 8 x M D B 5 c n M g K D I p L 0 N o Y W 5 n Z W Q g V H l w Z S 5 7 Q 2 9 s d W 1 u N y w 2 f S Z x d W 9 0 O y w m c X V v d D t T Z W N 0 a W 9 u M S 9 x b 2 l z X z E w M H l y c y A o M i k v Q 2 h h b m d l Z C B U e X B l L n t D b 2 x 1 b W 4 4 L D d 9 J n F 1 b 3 Q 7 L C Z x d W 9 0 O 1 N l Y 3 R p b 2 4 x L 3 F v a X N f M T A w e X J z I C g y K S 9 D a G F u Z 2 V k I F R 5 c G U u e 0 N v b H V t b j k s O H 0 m c X V v d D s s J n F 1 b 3 Q 7 U 2 V j d G l v b j E v c W 9 p c 1 8 x M D B 5 c n M g K D I p L 0 N o Y W 5 n Z W Q g V H l w Z S 5 7 Q 2 9 s d W 1 u M T A s O X 0 m c X V v d D s s J n F 1 b 3 Q 7 U 2 V j d G l v b j E v c W 9 p c 1 8 x M D B 5 c n M g K D I p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x b 2 l z X z E w M H l y c y A o M i k v Q 2 h h b m d l Z C B U e X B l L n t D b 2 x 1 b W 4 x L D B 9 J n F 1 b 3 Q 7 L C Z x d W 9 0 O 1 N l Y 3 R p b 2 4 x L 3 F v a X N f M T A w e X J z I C g y K S 9 D a G F u Z 2 V k I F R 5 c G U u e 0 N v b H V t b j I s M X 0 m c X V v d D s s J n F 1 b 3 Q 7 U 2 V j d G l v b j E v c W 9 p c 1 8 x M D B 5 c n M g K D I p L 0 N o Y W 5 n Z W Q g V H l w Z S 5 7 Q 2 9 s d W 1 u M y w y f S Z x d W 9 0 O y w m c X V v d D t T Z W N 0 a W 9 u M S 9 x b 2 l z X z E w M H l y c y A o M i k v Q 2 h h b m d l Z C B U e X B l L n t D b 2 x 1 b W 4 0 L D N 9 J n F 1 b 3 Q 7 L C Z x d W 9 0 O 1 N l Y 3 R p b 2 4 x L 3 F v a X N f M T A w e X J z I C g y K S 9 D a G F u Z 2 V k I F R 5 c G U u e 0 N v b H V t b j U s N H 0 m c X V v d D s s J n F 1 b 3 Q 7 U 2 V j d G l v b j E v c W 9 p c 1 8 x M D B 5 c n M g K D I p L 0 N o Y W 5 n Z W Q g V H l w Z S 5 7 Q 2 9 s d W 1 u N i w 1 f S Z x d W 9 0 O y w m c X V v d D t T Z W N 0 a W 9 u M S 9 x b 2 l z X z E w M H l y c y A o M i k v Q 2 h h b m d l Z C B U e X B l L n t D b 2 x 1 b W 4 3 L D Z 9 J n F 1 b 3 Q 7 L C Z x d W 9 0 O 1 N l Y 3 R p b 2 4 x L 3 F v a X N f M T A w e X J z I C g y K S 9 D a G F u Z 2 V k I F R 5 c G U u e 0 N v b H V t b j g s N 3 0 m c X V v d D s s J n F 1 b 3 Q 7 U 2 V j d G l v b j E v c W 9 p c 1 8 x M D B 5 c n M g K D I p L 0 N o Y W 5 n Z W Q g V H l w Z S 5 7 Q 2 9 s d W 1 u O S w 4 f S Z x d W 9 0 O y w m c X V v d D t T Z W N 0 a W 9 u M S 9 x b 2 l z X z E w M H l y c y A o M i k v Q 2 h h b m d l Z C B U e X B l L n t D b 2 x 1 b W 4 x M C w 5 f S Z x d W 9 0 O y w m c X V v d D t T Z W N 0 a W 9 u M S 9 x b 2 l z X z E w M H l y c y A o M i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v a X N f M T A w e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v a X N f M T A w e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3 a W 5 0 Z X J f M T A w e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1 V D A w O j Q 3 O j I 4 L j I 0 N j c 2 N z V a I i A v P j x F b n R y e S B U e X B l P S J G a W x s Q 2 9 s d W 1 u V H l w Z X M i I F Z h b H V l P S J z Q l F V R k J R V U Z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2 l z X 3 d p b n R l c l 8 x M D B 5 c n M g K D I p L 0 N o Y W 5 n Z W Q g V H l w Z S 5 7 Q 2 9 s d W 1 u M S w w f S Z x d W 9 0 O y w m c X V v d D t T Z W N 0 a W 9 u M S 9 x b 2 l z X 3 d p b n R l c l 8 x M D B 5 c n M g K D I p L 0 N o Y W 5 n Z W Q g V H l w Z S 5 7 Q 2 9 s d W 1 u M i w x f S Z x d W 9 0 O y w m c X V v d D t T Z W N 0 a W 9 u M S 9 x b 2 l z X 3 d p b n R l c l 8 x M D B 5 c n M g K D I p L 0 N o Y W 5 n Z W Q g V H l w Z S 5 7 Q 2 9 s d W 1 u M y w y f S Z x d W 9 0 O y w m c X V v d D t T Z W N 0 a W 9 u M S 9 x b 2 l z X 3 d p b n R l c l 8 x M D B 5 c n M g K D I p L 0 N o Y W 5 n Z W Q g V H l w Z S 5 7 Q 2 9 s d W 1 u N C w z f S Z x d W 9 0 O y w m c X V v d D t T Z W N 0 a W 9 u M S 9 x b 2 l z X 3 d p b n R l c l 8 x M D B 5 c n M g K D I p L 0 N o Y W 5 n Z W Q g V H l w Z S 5 7 Q 2 9 s d W 1 u N S w 0 f S Z x d W 9 0 O y w m c X V v d D t T Z W N 0 a W 9 u M S 9 x b 2 l z X 3 d p b n R l c l 8 x M D B 5 c n M g K D I p L 0 N o Y W 5 n Z W Q g V H l w Z S 5 7 Q 2 9 s d W 1 u N i w 1 f S Z x d W 9 0 O y w m c X V v d D t T Z W N 0 a W 9 u M S 9 x b 2 l z X 3 d p b n R l c l 8 x M D B 5 c n M g K D I p L 0 N o Y W 5 n Z W Q g V H l w Z S 5 7 Q 2 9 s d W 1 u N y w 2 f S Z x d W 9 0 O y w m c X V v d D t T Z W N 0 a W 9 u M S 9 x b 2 l z X 3 d p b n R l c l 8 x M D B 5 c n M g K D I p L 0 N o Y W 5 n Z W Q g V H l w Z S 5 7 Q 2 9 s d W 1 u O C w 3 f S Z x d W 9 0 O y w m c X V v d D t T Z W N 0 a W 9 u M S 9 x b 2 l z X 3 d p b n R l c l 8 x M D B 5 c n M g K D I p L 0 N o Y W 5 n Z W Q g V H l w Z S 5 7 Q 2 9 s d W 1 u O S w 4 f S Z x d W 9 0 O y w m c X V v d D t T Z W N 0 a W 9 u M S 9 x b 2 l z X 3 d p b n R l c l 8 x M D B 5 c n M g K D I p L 0 N o Y W 5 n Z W Q g V H l w Z S 5 7 Q 2 9 s d W 1 u M T A s O X 0 m c X V v d D s s J n F 1 b 3 Q 7 U 2 V j d G l v b j E v c W 9 p c 1 9 3 a W 5 0 Z X J f M T A w e X J z I C g y K S 9 D a G F u Z 2 V k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W 9 p c 1 9 3 a W 5 0 Z X J f M T A w e X J z I C g y K S 9 D a G F u Z 2 V k I F R 5 c G U u e 0 N v b H V t b j E s M H 0 m c X V v d D s s J n F 1 b 3 Q 7 U 2 V j d G l v b j E v c W 9 p c 1 9 3 a W 5 0 Z X J f M T A w e X J z I C g y K S 9 D a G F u Z 2 V k I F R 5 c G U u e 0 N v b H V t b j I s M X 0 m c X V v d D s s J n F 1 b 3 Q 7 U 2 V j d G l v b j E v c W 9 p c 1 9 3 a W 5 0 Z X J f M T A w e X J z I C g y K S 9 D a G F u Z 2 V k I F R 5 c G U u e 0 N v b H V t b j M s M n 0 m c X V v d D s s J n F 1 b 3 Q 7 U 2 V j d G l v b j E v c W 9 p c 1 9 3 a W 5 0 Z X J f M T A w e X J z I C g y K S 9 D a G F u Z 2 V k I F R 5 c G U u e 0 N v b H V t b j Q s M 3 0 m c X V v d D s s J n F 1 b 3 Q 7 U 2 V j d G l v b j E v c W 9 p c 1 9 3 a W 5 0 Z X J f M T A w e X J z I C g y K S 9 D a G F u Z 2 V k I F R 5 c G U u e 0 N v b H V t b j U s N H 0 m c X V v d D s s J n F 1 b 3 Q 7 U 2 V j d G l v b j E v c W 9 p c 1 9 3 a W 5 0 Z X J f M T A w e X J z I C g y K S 9 D a G F u Z 2 V k I F R 5 c G U u e 0 N v b H V t b j Y s N X 0 m c X V v d D s s J n F 1 b 3 Q 7 U 2 V j d G l v b j E v c W 9 p c 1 9 3 a W 5 0 Z X J f M T A w e X J z I C g y K S 9 D a G F u Z 2 V k I F R 5 c G U u e 0 N v b H V t b j c s N n 0 m c X V v d D s s J n F 1 b 3 Q 7 U 2 V j d G l v b j E v c W 9 p c 1 9 3 a W 5 0 Z X J f M T A w e X J z I C g y K S 9 D a G F u Z 2 V k I F R 5 c G U u e 0 N v b H V t b j g s N 3 0 m c X V v d D s s J n F 1 b 3 Q 7 U 2 V j d G l v b j E v c W 9 p c 1 9 3 a W 5 0 Z X J f M T A w e X J z I C g y K S 9 D a G F u Z 2 V k I F R 5 c G U u e 0 N v b H V t b j k s O H 0 m c X V v d D s s J n F 1 b 3 Q 7 U 2 V j d G l v b j E v c W 9 p c 1 9 3 a W 5 0 Z X J f M T A w e X J z I C g y K S 9 D a G F u Z 2 V k I F R 5 c G U u e 0 N v b H V t b j E w L D l 9 J n F 1 b 3 Q 7 L C Z x d W 9 0 O 1 N l Y 3 R p b 2 4 x L 3 F v a X N f d 2 l u d G V y X z E w M H l y c y A o M i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v a X N f d 2 l u d G V y X z E w M H l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2 l z X 3 d p b n R l c l 8 x M D B 5 c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2 l z X z E w M H l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x b 2 l z X z E w M H l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V Q w M D o 0 O D o 0 M i 4 1 N T I x N z I w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8 x M D B 5 c n M g K D M p L 0 N o Y W 5 n Z W Q g V H l w Z S 5 7 Q 2 9 s d W 1 u M S w w f S Z x d W 9 0 O y w m c X V v d D t T Z W N 0 a W 9 u M S 9 x b 2 l z X z E w M H l y c y A o M y k v Q 2 h h b m d l Z C B U e X B l L n t D b 2 x 1 b W 4 y L D F 9 J n F 1 b 3 Q 7 L C Z x d W 9 0 O 1 N l Y 3 R p b 2 4 x L 3 F v a X N f M T A w e X J z I C g z K S 9 D a G F u Z 2 V k I F R 5 c G U u e 0 N v b H V t b j M s M n 0 m c X V v d D s s J n F 1 b 3 Q 7 U 2 V j d G l v b j E v c W 9 p c 1 8 x M D B 5 c n M g K D M p L 0 N o Y W 5 n Z W Q g V H l w Z S 5 7 Q 2 9 s d W 1 u N C w z f S Z x d W 9 0 O y w m c X V v d D t T Z W N 0 a W 9 u M S 9 x b 2 l z X z E w M H l y c y A o M y k v Q 2 h h b m d l Z C B U e X B l L n t D b 2 x 1 b W 4 1 L D R 9 J n F 1 b 3 Q 7 L C Z x d W 9 0 O 1 N l Y 3 R p b 2 4 x L 3 F v a X N f M T A w e X J z I C g z K S 9 D a G F u Z 2 V k I F R 5 c G U u e 0 N v b H V t b j Y s N X 0 m c X V v d D s s J n F 1 b 3 Q 7 U 2 V j d G l v b j E v c W 9 p c 1 8 x M D B 5 c n M g K D M p L 0 N o Y W 5 n Z W Q g V H l w Z S 5 7 Q 2 9 s d W 1 u N y w 2 f S Z x d W 9 0 O y w m c X V v d D t T Z W N 0 a W 9 u M S 9 x b 2 l z X z E w M H l y c y A o M y k v Q 2 h h b m d l Z C B U e X B l L n t D b 2 x 1 b W 4 4 L D d 9 J n F 1 b 3 Q 7 L C Z x d W 9 0 O 1 N l Y 3 R p b 2 4 x L 3 F v a X N f M T A w e X J z I C g z K S 9 D a G F u Z 2 V k I F R 5 c G U u e 0 N v b H V t b j k s O H 0 m c X V v d D s s J n F 1 b 3 Q 7 U 2 V j d G l v b j E v c W 9 p c 1 8 x M D B 5 c n M g K D M p L 0 N o Y W 5 n Z W Q g V H l w Z S 5 7 Q 2 9 s d W 1 u M T A s O X 0 m c X V v d D s s J n F 1 b 3 Q 7 U 2 V j d G l v b j E v c W 9 p c 1 8 x M D B 5 c n M g K D M p L 0 N o Y W 5 n Z W Q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x b 2 l z X z E w M H l y c y A o M y k v Q 2 h h b m d l Z C B U e X B l L n t D b 2 x 1 b W 4 x L D B 9 J n F 1 b 3 Q 7 L C Z x d W 9 0 O 1 N l Y 3 R p b 2 4 x L 3 F v a X N f M T A w e X J z I C g z K S 9 D a G F u Z 2 V k I F R 5 c G U u e 0 N v b H V t b j I s M X 0 m c X V v d D s s J n F 1 b 3 Q 7 U 2 V j d G l v b j E v c W 9 p c 1 8 x M D B 5 c n M g K D M p L 0 N o Y W 5 n Z W Q g V H l w Z S 5 7 Q 2 9 s d W 1 u M y w y f S Z x d W 9 0 O y w m c X V v d D t T Z W N 0 a W 9 u M S 9 x b 2 l z X z E w M H l y c y A o M y k v Q 2 h h b m d l Z C B U e X B l L n t D b 2 x 1 b W 4 0 L D N 9 J n F 1 b 3 Q 7 L C Z x d W 9 0 O 1 N l Y 3 R p b 2 4 x L 3 F v a X N f M T A w e X J z I C g z K S 9 D a G F u Z 2 V k I F R 5 c G U u e 0 N v b H V t b j U s N H 0 m c X V v d D s s J n F 1 b 3 Q 7 U 2 V j d G l v b j E v c W 9 p c 1 8 x M D B 5 c n M g K D M p L 0 N o Y W 5 n Z W Q g V H l w Z S 5 7 Q 2 9 s d W 1 u N i w 1 f S Z x d W 9 0 O y w m c X V v d D t T Z W N 0 a W 9 u M S 9 x b 2 l z X z E w M H l y c y A o M y k v Q 2 h h b m d l Z C B U e X B l L n t D b 2 x 1 b W 4 3 L D Z 9 J n F 1 b 3 Q 7 L C Z x d W 9 0 O 1 N l Y 3 R p b 2 4 x L 3 F v a X N f M T A w e X J z I C g z K S 9 D a G F u Z 2 V k I F R 5 c G U u e 0 N v b H V t b j g s N 3 0 m c X V v d D s s J n F 1 b 3 Q 7 U 2 V j d G l v b j E v c W 9 p c 1 8 x M D B 5 c n M g K D M p L 0 N o Y W 5 n Z W Q g V H l w Z S 5 7 Q 2 9 s d W 1 u O S w 4 f S Z x d W 9 0 O y w m c X V v d D t T Z W N 0 a W 9 u M S 9 x b 2 l z X z E w M H l y c y A o M y k v Q 2 h h b m d l Z C B U e X B l L n t D b 2 x 1 b W 4 x M C w 5 f S Z x d W 9 0 O y w m c X V v d D t T Z W N 0 a W 9 u M S 9 x b 2 l z X z E w M H l y c y A o M y k v Q 2 h h b m d l Z C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v a X N f M T A w e X J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v a X N f M T A w e X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3 a W 5 0 Z X J f M T A w e X J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F v a X N f d 2 l u d G V y X z E w M H l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V Q w M D o 0 O T o z O S 4 5 N T g y M z A 2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9 3 a W 5 0 Z X J f M T A w e X J z I C g z K S 9 D a G F u Z 2 V k I F R 5 c G U u e 0 N v b H V t b j E s M H 0 m c X V v d D s s J n F 1 b 3 Q 7 U 2 V j d G l v b j E v c W 9 p c 1 9 3 a W 5 0 Z X J f M T A w e X J z I C g z K S 9 D a G F u Z 2 V k I F R 5 c G U u e 0 N v b H V t b j I s M X 0 m c X V v d D s s J n F 1 b 3 Q 7 U 2 V j d G l v b j E v c W 9 p c 1 9 3 a W 5 0 Z X J f M T A w e X J z I C g z K S 9 D a G F u Z 2 V k I F R 5 c G U u e 0 N v b H V t b j M s M n 0 m c X V v d D s s J n F 1 b 3 Q 7 U 2 V j d G l v b j E v c W 9 p c 1 9 3 a W 5 0 Z X J f M T A w e X J z I C g z K S 9 D a G F u Z 2 V k I F R 5 c G U u e 0 N v b H V t b j Q s M 3 0 m c X V v d D s s J n F 1 b 3 Q 7 U 2 V j d G l v b j E v c W 9 p c 1 9 3 a W 5 0 Z X J f M T A w e X J z I C g z K S 9 D a G F u Z 2 V k I F R 5 c G U u e 0 N v b H V t b j U s N H 0 m c X V v d D s s J n F 1 b 3 Q 7 U 2 V j d G l v b j E v c W 9 p c 1 9 3 a W 5 0 Z X J f M T A w e X J z I C g z K S 9 D a G F u Z 2 V k I F R 5 c G U u e 0 N v b H V t b j Y s N X 0 m c X V v d D s s J n F 1 b 3 Q 7 U 2 V j d G l v b j E v c W 9 p c 1 9 3 a W 5 0 Z X J f M T A w e X J z I C g z K S 9 D a G F u Z 2 V k I F R 5 c G U u e 0 N v b H V t b j c s N n 0 m c X V v d D s s J n F 1 b 3 Q 7 U 2 V j d G l v b j E v c W 9 p c 1 9 3 a W 5 0 Z X J f M T A w e X J z I C g z K S 9 D a G F u Z 2 V k I F R 5 c G U u e 0 N v b H V t b j g s N 3 0 m c X V v d D s s J n F 1 b 3 Q 7 U 2 V j d G l v b j E v c W 9 p c 1 9 3 a W 5 0 Z X J f M T A w e X J z I C g z K S 9 D a G F u Z 2 V k I F R 5 c G U u e 0 N v b H V t b j k s O H 0 m c X V v d D s s J n F 1 b 3 Q 7 U 2 V j d G l v b j E v c W 9 p c 1 9 3 a W 5 0 Z X J f M T A w e X J z I C g z K S 9 D a G F u Z 2 V k I F R 5 c G U u e 0 N v b H V t b j E w L D l 9 J n F 1 b 3 Q 7 L C Z x d W 9 0 O 1 N l Y 3 R p b 2 4 x L 3 F v a X N f d 2 l u d G V y X z E w M H l y c y A o M y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F v a X N f d 2 l u d G V y X z E w M H l y c y A o M y k v Q 2 h h b m d l Z C B U e X B l L n t D b 2 x 1 b W 4 x L D B 9 J n F 1 b 3 Q 7 L C Z x d W 9 0 O 1 N l Y 3 R p b 2 4 x L 3 F v a X N f d 2 l u d G V y X z E w M H l y c y A o M y k v Q 2 h h b m d l Z C B U e X B l L n t D b 2 x 1 b W 4 y L D F 9 J n F 1 b 3 Q 7 L C Z x d W 9 0 O 1 N l Y 3 R p b 2 4 x L 3 F v a X N f d 2 l u d G V y X z E w M H l y c y A o M y k v Q 2 h h b m d l Z C B U e X B l L n t D b 2 x 1 b W 4 z L D J 9 J n F 1 b 3 Q 7 L C Z x d W 9 0 O 1 N l Y 3 R p b 2 4 x L 3 F v a X N f d 2 l u d G V y X z E w M H l y c y A o M y k v Q 2 h h b m d l Z C B U e X B l L n t D b 2 x 1 b W 4 0 L D N 9 J n F 1 b 3 Q 7 L C Z x d W 9 0 O 1 N l Y 3 R p b 2 4 x L 3 F v a X N f d 2 l u d G V y X z E w M H l y c y A o M y k v Q 2 h h b m d l Z C B U e X B l L n t D b 2 x 1 b W 4 1 L D R 9 J n F 1 b 3 Q 7 L C Z x d W 9 0 O 1 N l Y 3 R p b 2 4 x L 3 F v a X N f d 2 l u d G V y X z E w M H l y c y A o M y k v Q 2 h h b m d l Z C B U e X B l L n t D b 2 x 1 b W 4 2 L D V 9 J n F 1 b 3 Q 7 L C Z x d W 9 0 O 1 N l Y 3 R p b 2 4 x L 3 F v a X N f d 2 l u d G V y X z E w M H l y c y A o M y k v Q 2 h h b m d l Z C B U e X B l L n t D b 2 x 1 b W 4 3 L D Z 9 J n F 1 b 3 Q 7 L C Z x d W 9 0 O 1 N l Y 3 R p b 2 4 x L 3 F v a X N f d 2 l u d G V y X z E w M H l y c y A o M y k v Q 2 h h b m d l Z C B U e X B l L n t D b 2 x 1 b W 4 4 L D d 9 J n F 1 b 3 Q 7 L C Z x d W 9 0 O 1 N l Y 3 R p b 2 4 x L 3 F v a X N f d 2 l u d G V y X z E w M H l y c y A o M y k v Q 2 h h b m d l Z C B U e X B l L n t D b 2 x 1 b W 4 5 L D h 9 J n F 1 b 3 Q 7 L C Z x d W 9 0 O 1 N l Y 3 R p b 2 4 x L 3 F v a X N f d 2 l u d G V y X z E w M H l y c y A o M y k v Q 2 h h b m d l Z C B U e X B l L n t D b 2 x 1 b W 4 x M C w 5 f S Z x d W 9 0 O y w m c X V v d D t T Z W N 0 a W 9 u M S 9 x b 2 l z X 3 d p b n R l c l 8 x M D B 5 c n M g K D M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2 l z X 3 d p b n R l c l 8 x M D B 5 c n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3 a W 5 0 Z X J f M T A w e X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z c H J p b m d f M T A w e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F v a X N f c 3 B y a W 5 n X z E w M H l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V Q w M D o 1 M D o z N C 4 1 N j Y 3 M T I z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9 z c H J p b m d f M T A w e X J z I C g y K S 9 D a G F u Z 2 V k I F R 5 c G U u e 0 N v b H V t b j E s M H 0 m c X V v d D s s J n F 1 b 3 Q 7 U 2 V j d G l v b j E v c W 9 p c 1 9 z c H J p b m d f M T A w e X J z I C g y K S 9 D a G F u Z 2 V k I F R 5 c G U u e 0 N v b H V t b j I s M X 0 m c X V v d D s s J n F 1 b 3 Q 7 U 2 V j d G l v b j E v c W 9 p c 1 9 z c H J p b m d f M T A w e X J z I C g y K S 9 D a G F u Z 2 V k I F R 5 c G U u e 0 N v b H V t b j M s M n 0 m c X V v d D s s J n F 1 b 3 Q 7 U 2 V j d G l v b j E v c W 9 p c 1 9 z c H J p b m d f M T A w e X J z I C g y K S 9 D a G F u Z 2 V k I F R 5 c G U u e 0 N v b H V t b j Q s M 3 0 m c X V v d D s s J n F 1 b 3 Q 7 U 2 V j d G l v b j E v c W 9 p c 1 9 z c H J p b m d f M T A w e X J z I C g y K S 9 D a G F u Z 2 V k I F R 5 c G U u e 0 N v b H V t b j U s N H 0 m c X V v d D s s J n F 1 b 3 Q 7 U 2 V j d G l v b j E v c W 9 p c 1 9 z c H J p b m d f M T A w e X J z I C g y K S 9 D a G F u Z 2 V k I F R 5 c G U u e 0 N v b H V t b j Y s N X 0 m c X V v d D s s J n F 1 b 3 Q 7 U 2 V j d G l v b j E v c W 9 p c 1 9 z c H J p b m d f M T A w e X J z I C g y K S 9 D a G F u Z 2 V k I F R 5 c G U u e 0 N v b H V t b j c s N n 0 m c X V v d D s s J n F 1 b 3 Q 7 U 2 V j d G l v b j E v c W 9 p c 1 9 z c H J p b m d f M T A w e X J z I C g y K S 9 D a G F u Z 2 V k I F R 5 c G U u e 0 N v b H V t b j g s N 3 0 m c X V v d D s s J n F 1 b 3 Q 7 U 2 V j d G l v b j E v c W 9 p c 1 9 z c H J p b m d f M T A w e X J z I C g y K S 9 D a G F u Z 2 V k I F R 5 c G U u e 0 N v b H V t b j k s O H 0 m c X V v d D s s J n F 1 b 3 Q 7 U 2 V j d G l v b j E v c W 9 p c 1 9 z c H J p b m d f M T A w e X J z I C g y K S 9 D a G F u Z 2 V k I F R 5 c G U u e 0 N v b H V t b j E w L D l 9 J n F 1 b 3 Q 7 L C Z x d W 9 0 O 1 N l Y 3 R p b 2 4 x L 3 F v a X N f c 3 B y a W 5 n X z E w M H l y c y A o M i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F v a X N f c 3 B y a W 5 n X z E w M H l y c y A o M i k v Q 2 h h b m d l Z C B U e X B l L n t D b 2 x 1 b W 4 x L D B 9 J n F 1 b 3 Q 7 L C Z x d W 9 0 O 1 N l Y 3 R p b 2 4 x L 3 F v a X N f c 3 B y a W 5 n X z E w M H l y c y A o M i k v Q 2 h h b m d l Z C B U e X B l L n t D b 2 x 1 b W 4 y L D F 9 J n F 1 b 3 Q 7 L C Z x d W 9 0 O 1 N l Y 3 R p b 2 4 x L 3 F v a X N f c 3 B y a W 5 n X z E w M H l y c y A o M i k v Q 2 h h b m d l Z C B U e X B l L n t D b 2 x 1 b W 4 z L D J 9 J n F 1 b 3 Q 7 L C Z x d W 9 0 O 1 N l Y 3 R p b 2 4 x L 3 F v a X N f c 3 B y a W 5 n X z E w M H l y c y A o M i k v Q 2 h h b m d l Z C B U e X B l L n t D b 2 x 1 b W 4 0 L D N 9 J n F 1 b 3 Q 7 L C Z x d W 9 0 O 1 N l Y 3 R p b 2 4 x L 3 F v a X N f c 3 B y a W 5 n X z E w M H l y c y A o M i k v Q 2 h h b m d l Z C B U e X B l L n t D b 2 x 1 b W 4 1 L D R 9 J n F 1 b 3 Q 7 L C Z x d W 9 0 O 1 N l Y 3 R p b 2 4 x L 3 F v a X N f c 3 B y a W 5 n X z E w M H l y c y A o M i k v Q 2 h h b m d l Z C B U e X B l L n t D b 2 x 1 b W 4 2 L D V 9 J n F 1 b 3 Q 7 L C Z x d W 9 0 O 1 N l Y 3 R p b 2 4 x L 3 F v a X N f c 3 B y a W 5 n X z E w M H l y c y A o M i k v Q 2 h h b m d l Z C B U e X B l L n t D b 2 x 1 b W 4 3 L D Z 9 J n F 1 b 3 Q 7 L C Z x d W 9 0 O 1 N l Y 3 R p b 2 4 x L 3 F v a X N f c 3 B y a W 5 n X z E w M H l y c y A o M i k v Q 2 h h b m d l Z C B U e X B l L n t D b 2 x 1 b W 4 4 L D d 9 J n F 1 b 3 Q 7 L C Z x d W 9 0 O 1 N l Y 3 R p b 2 4 x L 3 F v a X N f c 3 B y a W 5 n X z E w M H l y c y A o M i k v Q 2 h h b m d l Z C B U e X B l L n t D b 2 x 1 b W 4 5 L D h 9 J n F 1 b 3 Q 7 L C Z x d W 9 0 O 1 N l Y 3 R p b 2 4 x L 3 F v a X N f c 3 B y a W 5 n X z E w M H l y c y A o M i k v Q 2 h h b m d l Z C B U e X B l L n t D b 2 x 1 b W 4 x M C w 5 f S Z x d W 9 0 O y w m c X V v d D t T Z W N 0 a W 9 u M S 9 x b 2 l z X 3 N w c m l u Z 1 8 x M D B 5 c n M g K D I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2 l z X 3 N w c m l u Z 1 8 x M D B 5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z c H J p b m d f M T A w e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z d W 1 t Z X J f M T A w e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F v a X N f c 3 V t b W V y X z E w M H l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V Q w M D o 1 M T o 0 N y 4 y M z c 3 M D g 0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9 z d W 1 t Z X J f M T A w e X J z I C g y K S 9 D a G F u Z 2 V k I F R 5 c G U u e 0 N v b H V t b j E s M H 0 m c X V v d D s s J n F 1 b 3 Q 7 U 2 V j d G l v b j E v c W 9 p c 1 9 z d W 1 t Z X J f M T A w e X J z I C g y K S 9 D a G F u Z 2 V k I F R 5 c G U u e 0 N v b H V t b j I s M X 0 m c X V v d D s s J n F 1 b 3 Q 7 U 2 V j d G l v b j E v c W 9 p c 1 9 z d W 1 t Z X J f M T A w e X J z I C g y K S 9 D a G F u Z 2 V k I F R 5 c G U u e 0 N v b H V t b j M s M n 0 m c X V v d D s s J n F 1 b 3 Q 7 U 2 V j d G l v b j E v c W 9 p c 1 9 z d W 1 t Z X J f M T A w e X J z I C g y K S 9 D a G F u Z 2 V k I F R 5 c G U u e 0 N v b H V t b j Q s M 3 0 m c X V v d D s s J n F 1 b 3 Q 7 U 2 V j d G l v b j E v c W 9 p c 1 9 z d W 1 t Z X J f M T A w e X J z I C g y K S 9 D a G F u Z 2 V k I F R 5 c G U u e 0 N v b H V t b j U s N H 0 m c X V v d D s s J n F 1 b 3 Q 7 U 2 V j d G l v b j E v c W 9 p c 1 9 z d W 1 t Z X J f M T A w e X J z I C g y K S 9 D a G F u Z 2 V k I F R 5 c G U u e 0 N v b H V t b j Y s N X 0 m c X V v d D s s J n F 1 b 3 Q 7 U 2 V j d G l v b j E v c W 9 p c 1 9 z d W 1 t Z X J f M T A w e X J z I C g y K S 9 D a G F u Z 2 V k I F R 5 c G U u e 0 N v b H V t b j c s N n 0 m c X V v d D s s J n F 1 b 3 Q 7 U 2 V j d G l v b j E v c W 9 p c 1 9 z d W 1 t Z X J f M T A w e X J z I C g y K S 9 D a G F u Z 2 V k I F R 5 c G U u e 0 N v b H V t b j g s N 3 0 m c X V v d D s s J n F 1 b 3 Q 7 U 2 V j d G l v b j E v c W 9 p c 1 9 z d W 1 t Z X J f M T A w e X J z I C g y K S 9 D a G F u Z 2 V k I F R 5 c G U u e 0 N v b H V t b j k s O H 0 m c X V v d D s s J n F 1 b 3 Q 7 U 2 V j d G l v b j E v c W 9 p c 1 9 z d W 1 t Z X J f M T A w e X J z I C g y K S 9 D a G F u Z 2 V k I F R 5 c G U u e 0 N v b H V t b j E w L D l 9 J n F 1 b 3 Q 7 L C Z x d W 9 0 O 1 N l Y 3 R p b 2 4 x L 3 F v a X N f c 3 V t b W V y X z E w M H l y c y A o M i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F v a X N f c 3 V t b W V y X z E w M H l y c y A o M i k v Q 2 h h b m d l Z C B U e X B l L n t D b 2 x 1 b W 4 x L D B 9 J n F 1 b 3 Q 7 L C Z x d W 9 0 O 1 N l Y 3 R p b 2 4 x L 3 F v a X N f c 3 V t b W V y X z E w M H l y c y A o M i k v Q 2 h h b m d l Z C B U e X B l L n t D b 2 x 1 b W 4 y L D F 9 J n F 1 b 3 Q 7 L C Z x d W 9 0 O 1 N l Y 3 R p b 2 4 x L 3 F v a X N f c 3 V t b W V y X z E w M H l y c y A o M i k v Q 2 h h b m d l Z C B U e X B l L n t D b 2 x 1 b W 4 z L D J 9 J n F 1 b 3 Q 7 L C Z x d W 9 0 O 1 N l Y 3 R p b 2 4 x L 3 F v a X N f c 3 V t b W V y X z E w M H l y c y A o M i k v Q 2 h h b m d l Z C B U e X B l L n t D b 2 x 1 b W 4 0 L D N 9 J n F 1 b 3 Q 7 L C Z x d W 9 0 O 1 N l Y 3 R p b 2 4 x L 3 F v a X N f c 3 V t b W V y X z E w M H l y c y A o M i k v Q 2 h h b m d l Z C B U e X B l L n t D b 2 x 1 b W 4 1 L D R 9 J n F 1 b 3 Q 7 L C Z x d W 9 0 O 1 N l Y 3 R p b 2 4 x L 3 F v a X N f c 3 V t b W V y X z E w M H l y c y A o M i k v Q 2 h h b m d l Z C B U e X B l L n t D b 2 x 1 b W 4 2 L D V 9 J n F 1 b 3 Q 7 L C Z x d W 9 0 O 1 N l Y 3 R p b 2 4 x L 3 F v a X N f c 3 V t b W V y X z E w M H l y c y A o M i k v Q 2 h h b m d l Z C B U e X B l L n t D b 2 x 1 b W 4 3 L D Z 9 J n F 1 b 3 Q 7 L C Z x d W 9 0 O 1 N l Y 3 R p b 2 4 x L 3 F v a X N f c 3 V t b W V y X z E w M H l y c y A o M i k v Q 2 h h b m d l Z C B U e X B l L n t D b 2 x 1 b W 4 4 L D d 9 J n F 1 b 3 Q 7 L C Z x d W 9 0 O 1 N l Y 3 R p b 2 4 x L 3 F v a X N f c 3 V t b W V y X z E w M H l y c y A o M i k v Q 2 h h b m d l Z C B U e X B l L n t D b 2 x 1 b W 4 5 L D h 9 J n F 1 b 3 Q 7 L C Z x d W 9 0 O 1 N l Y 3 R p b 2 4 x L 3 F v a X N f c 3 V t b W V y X z E w M H l y c y A o M i k v Q 2 h h b m d l Z C B U e X B l L n t D b 2 x 1 b W 4 x M C w 5 f S Z x d W 9 0 O y w m c X V v d D t T Z W N 0 a W 9 u M S 9 x b 2 l z X 3 N 1 b W 1 l c l 8 x M D B 5 c n M g K D I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2 l z X 3 N 1 b W 1 l c l 8 x M D B 5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z d W 1 t Z X J f M T A w e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h d X R 1 b W 5 f M T A w e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F v a X N f Y X V 0 d W 1 u X z E w M H l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V Q w M D o 1 M z o w M S 4 x O T g 4 M j c 2 W i I g L z 4 8 R W 5 0 c n k g V H l w Z T 0 i R m l s b E N v b H V t b l R 5 c G V z I i B W Y W x 1 Z T 0 i c 0 J R V U Z C U V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W 9 p c 1 9 h d X R 1 b W 5 f M T A w e X J z I C g y K S 9 D a G F u Z 2 V k I F R 5 c G U u e 0 N v b H V t b j E s M H 0 m c X V v d D s s J n F 1 b 3 Q 7 U 2 V j d G l v b j E v c W 9 p c 1 9 h d X R 1 b W 5 f M T A w e X J z I C g y K S 9 D a G F u Z 2 V k I F R 5 c G U u e 0 N v b H V t b j I s M X 0 m c X V v d D s s J n F 1 b 3 Q 7 U 2 V j d G l v b j E v c W 9 p c 1 9 h d X R 1 b W 5 f M T A w e X J z I C g y K S 9 D a G F u Z 2 V k I F R 5 c G U u e 0 N v b H V t b j M s M n 0 m c X V v d D s s J n F 1 b 3 Q 7 U 2 V j d G l v b j E v c W 9 p c 1 9 h d X R 1 b W 5 f M T A w e X J z I C g y K S 9 D a G F u Z 2 V k I F R 5 c G U u e 0 N v b H V t b j Q s M 3 0 m c X V v d D s s J n F 1 b 3 Q 7 U 2 V j d G l v b j E v c W 9 p c 1 9 h d X R 1 b W 5 f M T A w e X J z I C g y K S 9 D a G F u Z 2 V k I F R 5 c G U u e 0 N v b H V t b j U s N H 0 m c X V v d D s s J n F 1 b 3 Q 7 U 2 V j d G l v b j E v c W 9 p c 1 9 h d X R 1 b W 5 f M T A w e X J z I C g y K S 9 D a G F u Z 2 V k I F R 5 c G U u e 0 N v b H V t b j Y s N X 0 m c X V v d D s s J n F 1 b 3 Q 7 U 2 V j d G l v b j E v c W 9 p c 1 9 h d X R 1 b W 5 f M T A w e X J z I C g y K S 9 D a G F u Z 2 V k I F R 5 c G U u e 0 N v b H V t b j c s N n 0 m c X V v d D s s J n F 1 b 3 Q 7 U 2 V j d G l v b j E v c W 9 p c 1 9 h d X R 1 b W 5 f M T A w e X J z I C g y K S 9 D a G F u Z 2 V k I F R 5 c G U u e 0 N v b H V t b j g s N 3 0 m c X V v d D s s J n F 1 b 3 Q 7 U 2 V j d G l v b j E v c W 9 p c 1 9 h d X R 1 b W 5 f M T A w e X J z I C g y K S 9 D a G F u Z 2 V k I F R 5 c G U u e 0 N v b H V t b j k s O H 0 m c X V v d D s s J n F 1 b 3 Q 7 U 2 V j d G l v b j E v c W 9 p c 1 9 h d X R 1 b W 5 f M T A w e X J z I C g y K S 9 D a G F u Z 2 V k I F R 5 c G U u e 0 N v b H V t b j E w L D l 9 J n F 1 b 3 Q 7 L C Z x d W 9 0 O 1 N l Y 3 R p b 2 4 x L 3 F v a X N f Y X V 0 d W 1 u X z E w M H l y c y A o M i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F v a X N f Y X V 0 d W 1 u X z E w M H l y c y A o M i k v Q 2 h h b m d l Z C B U e X B l L n t D b 2 x 1 b W 4 x L D B 9 J n F 1 b 3 Q 7 L C Z x d W 9 0 O 1 N l Y 3 R p b 2 4 x L 3 F v a X N f Y X V 0 d W 1 u X z E w M H l y c y A o M i k v Q 2 h h b m d l Z C B U e X B l L n t D b 2 x 1 b W 4 y L D F 9 J n F 1 b 3 Q 7 L C Z x d W 9 0 O 1 N l Y 3 R p b 2 4 x L 3 F v a X N f Y X V 0 d W 1 u X z E w M H l y c y A o M i k v Q 2 h h b m d l Z C B U e X B l L n t D b 2 x 1 b W 4 z L D J 9 J n F 1 b 3 Q 7 L C Z x d W 9 0 O 1 N l Y 3 R p b 2 4 x L 3 F v a X N f Y X V 0 d W 1 u X z E w M H l y c y A o M i k v Q 2 h h b m d l Z C B U e X B l L n t D b 2 x 1 b W 4 0 L D N 9 J n F 1 b 3 Q 7 L C Z x d W 9 0 O 1 N l Y 3 R p b 2 4 x L 3 F v a X N f Y X V 0 d W 1 u X z E w M H l y c y A o M i k v Q 2 h h b m d l Z C B U e X B l L n t D b 2 x 1 b W 4 1 L D R 9 J n F 1 b 3 Q 7 L C Z x d W 9 0 O 1 N l Y 3 R p b 2 4 x L 3 F v a X N f Y X V 0 d W 1 u X z E w M H l y c y A o M i k v Q 2 h h b m d l Z C B U e X B l L n t D b 2 x 1 b W 4 2 L D V 9 J n F 1 b 3 Q 7 L C Z x d W 9 0 O 1 N l Y 3 R p b 2 4 x L 3 F v a X N f Y X V 0 d W 1 u X z E w M H l y c y A o M i k v Q 2 h h b m d l Z C B U e X B l L n t D b 2 x 1 b W 4 3 L D Z 9 J n F 1 b 3 Q 7 L C Z x d W 9 0 O 1 N l Y 3 R p b 2 4 x L 3 F v a X N f Y X V 0 d W 1 u X z E w M H l y c y A o M i k v Q 2 h h b m d l Z C B U e X B l L n t D b 2 x 1 b W 4 4 L D d 9 J n F 1 b 3 Q 7 L C Z x d W 9 0 O 1 N l Y 3 R p b 2 4 x L 3 F v a X N f Y X V 0 d W 1 u X z E w M H l y c y A o M i k v Q 2 h h b m d l Z C B U e X B l L n t D b 2 x 1 b W 4 5 L D h 9 J n F 1 b 3 Q 7 L C Z x d W 9 0 O 1 N l Y 3 R p b 2 4 x L 3 F v a X N f Y X V 0 d W 1 u X z E w M H l y c y A o M i k v Q 2 h h b m d l Z C B U e X B l L n t D b 2 x 1 b W 4 x M C w 5 f S Z x d W 9 0 O y w m c X V v d D t T Z W N 0 a W 9 u M S 9 x b 2 l z X 2 F 1 d H V t b l 8 x M D B 5 c n M g K D I p L 0 N o Y W 5 n Z W Q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2 l z X 2 F 1 d H V t b l 8 x M D B 5 c n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W 9 p c 1 9 h d X R 1 b W 5 f M T A w e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y I g L z 4 8 R W 5 0 c n k g V H l w Z T 0 i R m l s b E V y c m 9 y Q 2 9 k Z S I g V m F s d W U 9 I n N V b m t u b 3 d u I i A v P j x F b n R y e S B U e X B l P S J G a W x s R X J y b 3 J D b 3 V u d C I g V m F s d W U 9 I m w 5 I i A v P j x F b n R y e S B U e X B l P S J G a W x s T G F z d F V w Z G F 0 Z W Q i I F Z h b H V l P S J k M j A y M C 0 w O C 0 y M F Q x O D o 0 N z o z M S 4 2 M z Y 1 M D U y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y Y W 1 z X 2 F s b C 9 D a G F u Z 2 V k I F R 5 c G U u e 0 N v b H V t b j E s M H 0 m c X V v d D s s J n F 1 b 3 Q 7 U 2 V j d G l v b j E v c G F y Y W 1 z X 2 F s b C 9 D a G F u Z 2 V k I F R 5 c G U u e 0 N v b H V t b j I s M X 0 m c X V v d D s s J n F 1 b 3 Q 7 U 2 V j d G l v b j E v c G F y Y W 1 z X 2 F s b C 9 D a G F u Z 2 V k I F R 5 c G U u e 0 N v b H V t b j M s M n 0 m c X V v d D s s J n F 1 b 3 Q 7 U 2 V j d G l v b j E v c G F y Y W 1 z X 2 F s b C 9 D a G F u Z 2 V k I F R 5 c G U u e 0 N v b H V t b j Q s M 3 0 m c X V v d D s s J n F 1 b 3 Q 7 U 2 V j d G l v b j E v c G F y Y W 1 z X 2 F s b C 9 D a G F u Z 2 V k I F R 5 c G U u e 0 N v b H V t b j U s N H 0 m c X V v d D s s J n F 1 b 3 Q 7 U 2 V j d G l v b j E v c G F y Y W 1 z X 2 F s b C 9 D a G F u Z 2 V k I F R 5 c G U u e 0 N v b H V t b j Y s N X 0 m c X V v d D s s J n F 1 b 3 Q 7 U 2 V j d G l v b j E v c G F y Y W 1 z X 2 F s b C 9 D a G F u Z 2 V k I F R 5 c G U u e 0 N v b H V t b j c s N n 0 m c X V v d D s s J n F 1 b 3 Q 7 U 2 V j d G l v b j E v c G F y Y W 1 z X 2 F s b C 9 D a G F u Z 2 V k I F R 5 c G U u e 0 N v b H V t b j g s N 3 0 m c X V v d D s s J n F 1 b 3 Q 7 U 2 V j d G l v b j E v c G F y Y W 1 z X 2 F s b C 9 D a G F u Z 2 V k I F R 5 c G U u e 0 N v b H V t b j k s O H 0 m c X V v d D s s J n F 1 b 3 Q 7 U 2 V j d G l v b j E v c G F y Y W 1 z X 2 F s b C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Y X J h b X N f Y W x s L 0 N o Y W 5 n Z W Q g V H l w Z S 5 7 Q 2 9 s d W 1 u M S w w f S Z x d W 9 0 O y w m c X V v d D t T Z W N 0 a W 9 u M S 9 w Y X J h b X N f Y W x s L 0 N o Y W 5 n Z W Q g V H l w Z S 5 7 Q 2 9 s d W 1 u M i w x f S Z x d W 9 0 O y w m c X V v d D t T Z W N 0 a W 9 u M S 9 w Y X J h b X N f Y W x s L 0 N o Y W 5 n Z W Q g V H l w Z S 5 7 Q 2 9 s d W 1 u M y w y f S Z x d W 9 0 O y w m c X V v d D t T Z W N 0 a W 9 u M S 9 w Y X J h b X N f Y W x s L 0 N o Y W 5 n Z W Q g V H l w Z S 5 7 Q 2 9 s d W 1 u N C w z f S Z x d W 9 0 O y w m c X V v d D t T Z W N 0 a W 9 u M S 9 w Y X J h b X N f Y W x s L 0 N o Y W 5 n Z W Q g V H l w Z S 5 7 Q 2 9 s d W 1 u N S w 0 f S Z x d W 9 0 O y w m c X V v d D t T Z W N 0 a W 9 u M S 9 w Y X J h b X N f Y W x s L 0 N o Y W 5 n Z W Q g V H l w Z S 5 7 Q 2 9 s d W 1 u N i w 1 f S Z x d W 9 0 O y w m c X V v d D t T Z W N 0 a W 9 u M S 9 w Y X J h b X N f Y W x s L 0 N o Y W 5 n Z W Q g V H l w Z S 5 7 Q 2 9 s d W 1 u N y w 2 f S Z x d W 9 0 O y w m c X V v d D t T Z W N 0 a W 9 u M S 9 w Y X J h b X N f Y W x s L 0 N o Y W 5 n Z W Q g V H l w Z S 5 7 Q 2 9 s d W 1 u O C w 3 f S Z x d W 9 0 O y w m c X V v d D t T Z W N 0 a W 9 u M S 9 w Y X J h b X N f Y W x s L 0 N o Y W 5 n Z W Q g V H l w Z S 5 7 Q 2 9 s d W 1 u O S w 4 f S Z x d W 9 0 O y w m c X V v d D t T Z W N 0 a W 9 u M S 9 w Y X J h b X N f Y W x s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F t c 1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B U M j A 6 N T g 6 N T M u N D Y 2 M D A z M l o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y 9 D a G F u Z 2 V k I F R 5 c G U u e 0 N v b H V t b j E s M H 0 m c X V v d D s s J n F 1 b 3 Q 7 U 2 V j d G l v b j E v c G F y Y W 1 z L 0 N o Y W 5 n Z W Q g V H l w Z S 5 7 Q 2 9 s d W 1 u M i w x f S Z x d W 9 0 O y w m c X V v d D t T Z W N 0 a W 9 u M S 9 w Y X J h b X M v Q 2 h h b m d l Z C B U e X B l L n t D b 2 x 1 b W 4 z L D J 9 J n F 1 b 3 Q 7 L C Z x d W 9 0 O 1 N l Y 3 R p b 2 4 x L 3 B h c m F t c y 9 D a G F u Z 2 V k I F R 5 c G U u e 0 N v b H V t b j Q s M 3 0 m c X V v d D s s J n F 1 b 3 Q 7 U 2 V j d G l v b j E v c G F y Y W 1 z L 0 N o Y W 5 n Z W Q g V H l w Z S 5 7 Q 2 9 s d W 1 u N S w 0 f S Z x d W 9 0 O y w m c X V v d D t T Z W N 0 a W 9 u M S 9 w Y X J h b X M v Q 2 h h b m d l Z C B U e X B l L n t D b 2 x 1 b W 4 2 L D V 9 J n F 1 b 3 Q 7 L C Z x d W 9 0 O 1 N l Y 3 R p b 2 4 x L 3 B h c m F t c y 9 D a G F u Z 2 V k I F R 5 c G U u e 0 N v b H V t b j c s N n 0 m c X V v d D s s J n F 1 b 3 Q 7 U 2 V j d G l v b j E v c G F y Y W 1 z L 0 N o Y W 5 n Z W Q g V H l w Z S 5 7 Q 2 9 s d W 1 u O C w 3 f S Z x d W 9 0 O y w m c X V v d D t T Z W N 0 a W 9 u M S 9 w Y X J h b X M v Q 2 h h b m d l Z C B U e X B l L n t D b 2 x 1 b W 4 5 L D h 9 J n F 1 b 3 Q 7 L C Z x d W 9 0 O 1 N l Y 3 R p b 2 4 x L 3 B h c m F t c y 9 D a G F u Z 2 V k I F R 5 c G U u e 0 N v b H V t b j E w L D l 9 J n F 1 b 3 Q 7 L C Z x d W 9 0 O 1 N l Y 3 R p b 2 4 x L 3 B h c m F t c y 9 D a G F u Z 2 V k I F R 5 c G U u e 0 N v b H V t b j E x L D E w f S Z x d W 9 0 O y w m c X V v d D t T Z W N 0 a W 9 u M S 9 w Y X J h b X M v Q 2 h h b m d l Z C B U e X B l L n t D b 2 x 1 b W 4 x M i w x M X 0 m c X V v d D s s J n F 1 b 3 Q 7 U 2 V j d G l v b j E v c G F y Y W 1 z L 0 N o Y W 5 n Z W Q g V H l w Z S 5 7 Q 2 9 s d W 1 u M T M s M T J 9 J n F 1 b 3 Q 7 L C Z x d W 9 0 O 1 N l Y 3 R p b 2 4 x L 3 B h c m F t c y 9 D a G F u Z 2 V k I F R 5 c G U u e 0 N v b H V t b j E 0 L D E z f S Z x d W 9 0 O y w m c X V v d D t T Z W N 0 a W 9 u M S 9 w Y X J h b X M v Q 2 h h b m d l Z C B U e X B l L n t D b 2 x 1 b W 4 x N S w x N H 0 m c X V v d D s s J n F 1 b 3 Q 7 U 2 V j d G l v b j E v c G F y Y W 1 z L 0 N o Y W 5 n Z W Q g V H l w Z S 5 7 Q 2 9 s d W 1 u M T Y s M T V 9 J n F 1 b 3 Q 7 L C Z x d W 9 0 O 1 N l Y 3 R p b 2 4 x L 3 B h c m F t c y 9 D a G F u Z 2 V k I F R 5 c G U u e 0 N v b H V t b j E 3 L D E 2 f S Z x d W 9 0 O y w m c X V v d D t T Z W N 0 a W 9 u M S 9 w Y X J h b X M v Q 2 h h b m d l Z C B U e X B l L n t D b 2 x 1 b W 4 x O C w x N 3 0 m c X V v d D s s J n F 1 b 3 Q 7 U 2 V j d G l v b j E v c G F y Y W 1 z L 0 N o Y W 5 n Z W Q g V H l w Z S 5 7 Q 2 9 s d W 1 u M T k s M T h 9 J n F 1 b 3 Q 7 L C Z x d W 9 0 O 1 N l Y 3 R p b 2 4 x L 3 B h c m F t c y 9 D a G F u Z 2 V k I F R 5 c G U u e 0 N v b H V t b j I w L D E 5 f S Z x d W 9 0 O y w m c X V v d D t T Z W N 0 a W 9 u M S 9 w Y X J h b X M v Q 2 h h b m d l Z C B U e X B l L n t D b 2 x 1 b W 4 y M S w y M H 0 m c X V v d D s s J n F 1 b 3 Q 7 U 2 V j d G l v b j E v c G F y Y W 1 z L 0 N o Y W 5 n Z W Q g V H l w Z S 5 7 Q 2 9 s d W 1 u M j I s M j F 9 J n F 1 b 3 Q 7 L C Z x d W 9 0 O 1 N l Y 3 R p b 2 4 x L 3 B h c m F t c y 9 D a G F u Z 2 V k I F R 5 c G U u e 0 N v b H V t b j I z L D I y f S Z x d W 9 0 O y w m c X V v d D t T Z W N 0 a W 9 u M S 9 w Y X J h b X M v Q 2 h h b m d l Z C B U e X B l L n t D b 2 x 1 b W 4 y N C w y M 3 0 m c X V v d D s s J n F 1 b 3 Q 7 U 2 V j d G l v b j E v c G F y Y W 1 z L 0 N o Y W 5 n Z W Q g V H l w Z S 5 7 Q 2 9 s d W 1 u M j U s M j R 9 J n F 1 b 3 Q 7 L C Z x d W 9 0 O 1 N l Y 3 R p b 2 4 x L 3 B h c m F t c y 9 D a G F u Z 2 V k I F R 5 c G U u e 0 N v b H V t b j I 2 L D I 1 f S Z x d W 9 0 O y w m c X V v d D t T Z W N 0 a W 9 u M S 9 w Y X J h b X M v Q 2 h h b m d l Z C B U e X B l L n t D b 2 x 1 b W 4 y N y w y N n 0 m c X V v d D s s J n F 1 b 3 Q 7 U 2 V j d G l v b j E v c G F y Y W 1 z L 0 N o Y W 5 n Z W Q g V H l w Z S 5 7 Q 2 9 s d W 1 u M j g s M j d 9 J n F 1 b 3 Q 7 L C Z x d W 9 0 O 1 N l Y 3 R p b 2 4 x L 3 B h c m F t c y 9 D a G F u Z 2 V k I F R 5 c G U u e 0 N v b H V t b j I 5 L D I 4 f S Z x d W 9 0 O y w m c X V v d D t T Z W N 0 a W 9 u M S 9 w Y X J h b X M v Q 2 h h b m d l Z C B U e X B l L n t D b 2 x 1 b W 4 z M C w y O X 0 m c X V v d D s s J n F 1 b 3 Q 7 U 2 V j d G l v b j E v c G F y Y W 1 z L 0 N o Y W 5 n Z W Q g V H l w Z S 5 7 Q 2 9 s d W 1 u M z E s M z B 9 J n F 1 b 3 Q 7 L C Z x d W 9 0 O 1 N l Y 3 R p b 2 4 x L 3 B h c m F t c y 9 D a G F u Z 2 V k I F R 5 c G U u e 0 N v b H V t b j M y L D M x f S Z x d W 9 0 O y w m c X V v d D t T Z W N 0 a W 9 u M S 9 w Y X J h b X M v Q 2 h h b m d l Z C B U e X B l L n t D b 2 x 1 b W 4 z M y w z M n 0 m c X V v d D s s J n F 1 b 3 Q 7 U 2 V j d G l v b j E v c G F y Y W 1 z L 0 N o Y W 5 n Z W Q g V H l w Z S 5 7 Q 2 9 s d W 1 u M z Q s M z N 9 J n F 1 b 3 Q 7 L C Z x d W 9 0 O 1 N l Y 3 R p b 2 4 x L 3 B h c m F t c y 9 D a G F u Z 2 V k I F R 5 c G U u e 0 N v b H V t b j M 1 L D M 0 f S Z x d W 9 0 O y w m c X V v d D t T Z W N 0 a W 9 u M S 9 w Y X J h b X M v Q 2 h h b m d l Z C B U e X B l L n t D b 2 x 1 b W 4 z N i w z N X 0 m c X V v d D s s J n F 1 b 3 Q 7 U 2 V j d G l v b j E v c G F y Y W 1 z L 0 N o Y W 5 n Z W Q g V H l w Z S 5 7 Q 2 9 s d W 1 u M z c s M z Z 9 J n F 1 b 3 Q 7 L C Z x d W 9 0 O 1 N l Y 3 R p b 2 4 x L 3 B h c m F t c y 9 D a G F u Z 2 V k I F R 5 c G U u e 0 N v b H V t b j M 4 L D M 3 f S Z x d W 9 0 O y w m c X V v d D t T Z W N 0 a W 9 u M S 9 w Y X J h b X M v Q 2 h h b m d l Z C B U e X B l L n t D b 2 x 1 b W 4 z O S w z O H 0 m c X V v d D s s J n F 1 b 3 Q 7 U 2 V j d G l v b j E v c G F y Y W 1 z L 0 N o Y W 5 n Z W Q g V H l w Z S 5 7 Q 2 9 s d W 1 u N D A s M z l 9 J n F 1 b 3 Q 7 L C Z x d W 9 0 O 1 N l Y 3 R p b 2 4 x L 3 B h c m F t c y 9 D a G F u Z 2 V k I F R 5 c G U u e 0 N v b H V t b j Q x L D Q w f S Z x d W 9 0 O y w m c X V v d D t T Z W N 0 a W 9 u M S 9 w Y X J h b X M v Q 2 h h b m d l Z C B U e X B l L n t D b 2 x 1 b W 4 0 M i w 0 M X 0 m c X V v d D s s J n F 1 b 3 Q 7 U 2 V j d G l v b j E v c G F y Y W 1 z L 0 N o Y W 5 n Z W Q g V H l w Z S 5 7 Q 2 9 s d W 1 u N D M s N D J 9 J n F 1 b 3 Q 7 L C Z x d W 9 0 O 1 N l Y 3 R p b 2 4 x L 3 B h c m F t c y 9 D a G F u Z 2 V k I F R 5 c G U u e 0 N v b H V t b j Q 0 L D Q z f S Z x d W 9 0 O y w m c X V v d D t T Z W N 0 a W 9 u M S 9 w Y X J h b X M v Q 2 h h b m d l Z C B U e X B l L n t D b 2 x 1 b W 4 0 N S w 0 N H 0 m c X V v d D s s J n F 1 b 3 Q 7 U 2 V j d G l v b j E v c G F y Y W 1 z L 0 N o Y W 5 n Z W Q g V H l w Z S 5 7 Q 2 9 s d W 1 u N D Y s N D V 9 J n F 1 b 3 Q 7 L C Z x d W 9 0 O 1 N l Y 3 R p b 2 4 x L 3 B h c m F t c y 9 D a G F u Z 2 V k I F R 5 c G U u e 0 N v b H V t b j Q 3 L D Q 2 f S Z x d W 9 0 O y w m c X V v d D t T Z W N 0 a W 9 u M S 9 w Y X J h b X M v Q 2 h h b m d l Z C B U e X B l L n t D b 2 x 1 b W 4 0 O C w 0 N 3 0 m c X V v d D s s J n F 1 b 3 Q 7 U 2 V j d G l v b j E v c G F y Y W 1 z L 0 N o Y W 5 n Z W Q g V H l w Z S 5 7 Q 2 9 s d W 1 u N D k s N D h 9 J n F 1 b 3 Q 7 L C Z x d W 9 0 O 1 N l Y 3 R p b 2 4 x L 3 B h c m F t c y 9 D a G F u Z 2 V k I F R 5 c G U u e 0 N v b H V t b j U w L D Q 5 f S Z x d W 9 0 O y w m c X V v d D t T Z W N 0 a W 9 u M S 9 w Y X J h b X M v Q 2 h h b m d l Z C B U e X B l L n t D b 2 x 1 b W 4 1 M S w 1 M H 0 m c X V v d D s s J n F 1 b 3 Q 7 U 2 V j d G l v b j E v c G F y Y W 1 z L 0 N o Y W 5 n Z W Q g V H l w Z S 5 7 Q 2 9 s d W 1 u N T I s N T F 9 J n F 1 b 3 Q 7 L C Z x d W 9 0 O 1 N l Y 3 R p b 2 4 x L 3 B h c m F t c y 9 D a G F u Z 2 V k I F R 5 c G U u e 0 N v b H V t b j U z L D U y f S Z x d W 9 0 O y w m c X V v d D t T Z W N 0 a W 9 u M S 9 w Y X J h b X M v Q 2 h h b m d l Z C B U e X B l L n t D b 2 x 1 b W 4 1 N C w 1 M 3 0 m c X V v d D s s J n F 1 b 3 Q 7 U 2 V j d G l v b j E v c G F y Y W 1 z L 0 N o Y W 5 n Z W Q g V H l w Z S 5 7 Q 2 9 s d W 1 u N T U s N T R 9 J n F 1 b 3 Q 7 L C Z x d W 9 0 O 1 N l Y 3 R p b 2 4 x L 3 B h c m F t c y 9 D a G F u Z 2 V k I F R 5 c G U u e 0 N v b H V t b j U 2 L D U 1 f S Z x d W 9 0 O y w m c X V v d D t T Z W N 0 a W 9 u M S 9 w Y X J h b X M v Q 2 h h b m d l Z C B U e X B l L n t D b 2 x 1 b W 4 1 N y w 1 N n 0 m c X V v d D s s J n F 1 b 3 Q 7 U 2 V j d G l v b j E v c G F y Y W 1 z L 0 N o Y W 5 n Z W Q g V H l w Z S 5 7 Q 2 9 s d W 1 u N T g s N T d 9 J n F 1 b 3 Q 7 L C Z x d W 9 0 O 1 N l Y 3 R p b 2 4 x L 3 B h c m F t c y 9 D a G F u Z 2 V k I F R 5 c G U u e 0 N v b H V t b j U 5 L D U 4 f S Z x d W 9 0 O y w m c X V v d D t T Z W N 0 a W 9 u M S 9 w Y X J h b X M v Q 2 h h b m d l Z C B U e X B l L n t D b 2 x 1 b W 4 2 M C w 1 O X 0 m c X V v d D s s J n F 1 b 3 Q 7 U 2 V j d G l v b j E v c G F y Y W 1 z L 0 N o Y W 5 n Z W Q g V H l w Z S 5 7 Q 2 9 s d W 1 u N j E s N j B 9 J n F 1 b 3 Q 7 L C Z x d W 9 0 O 1 N l Y 3 R p b 2 4 x L 3 B h c m F t c y 9 D a G F u Z 2 V k I F R 5 c G U u e 0 N v b H V t b j Y y L D Y x f S Z x d W 9 0 O y w m c X V v d D t T Z W N 0 a W 9 u M S 9 w Y X J h b X M v Q 2 h h b m d l Z C B U e X B l L n t D b 2 x 1 b W 4 2 M y w 2 M n 0 m c X V v d D s s J n F 1 b 3 Q 7 U 2 V j d G l v b j E v c G F y Y W 1 z L 0 N o Y W 5 n Z W Q g V H l w Z S 5 7 Q 2 9 s d W 1 u N j Q s N j N 9 J n F 1 b 3 Q 7 L C Z x d W 9 0 O 1 N l Y 3 R p b 2 4 x L 3 B h c m F t c y 9 D a G F u Z 2 V k I F R 5 c G U u e 0 N v b H V t b j Y 1 L D Y 0 f S Z x d W 9 0 O y w m c X V v d D t T Z W N 0 a W 9 u M S 9 w Y X J h b X M v Q 2 h h b m d l Z C B U e X B l L n t D b 2 x 1 b W 4 2 N i w 2 N X 0 m c X V v d D s s J n F 1 b 3 Q 7 U 2 V j d G l v b j E v c G F y Y W 1 z L 0 N o Y W 5 n Z W Q g V H l w Z S 5 7 Q 2 9 s d W 1 u N j c s N j Z 9 J n F 1 b 3 Q 7 L C Z x d W 9 0 O 1 N l Y 3 R p b 2 4 x L 3 B h c m F t c y 9 D a G F u Z 2 V k I F R 5 c G U u e 0 N v b H V t b j Y 4 L D Y 3 f S Z x d W 9 0 O y w m c X V v d D t T Z W N 0 a W 9 u M S 9 w Y X J h b X M v Q 2 h h b m d l Z C B U e X B l L n t D b 2 x 1 b W 4 2 O S w 2 O H 0 m c X V v d D s s J n F 1 b 3 Q 7 U 2 V j d G l v b j E v c G F y Y W 1 z L 0 N o Y W 5 n Z W Q g V H l w Z S 5 7 Q 2 9 s d W 1 u N z A s N j l 9 J n F 1 b 3 Q 7 L C Z x d W 9 0 O 1 N l Y 3 R p b 2 4 x L 3 B h c m F t c y 9 D a G F u Z 2 V k I F R 5 c G U u e 0 N v b H V t b j c x L D c w f S Z x d W 9 0 O y w m c X V v d D t T Z W N 0 a W 9 u M S 9 w Y X J h b X M v Q 2 h h b m d l Z C B U e X B l L n t D b 2 x 1 b W 4 3 M i w 3 M X 0 m c X V v d D s s J n F 1 b 3 Q 7 U 2 V j d G l v b j E v c G F y Y W 1 z L 0 N o Y W 5 n Z W Q g V H l w Z S 5 7 Q 2 9 s d W 1 u N z M s N z J 9 J n F 1 b 3 Q 7 L C Z x d W 9 0 O 1 N l Y 3 R p b 2 4 x L 3 B h c m F t c y 9 D a G F u Z 2 V k I F R 5 c G U u e 0 N v b H V t b j c 0 L D c z f S Z x d W 9 0 O y w m c X V v d D t T Z W N 0 a W 9 u M S 9 w Y X J h b X M v Q 2 h h b m d l Z C B U e X B l L n t D b 2 x 1 b W 4 3 N S w 3 N H 0 m c X V v d D s s J n F 1 b 3 Q 7 U 2 V j d G l v b j E v c G F y Y W 1 z L 0 N o Y W 5 n Z W Q g V H l w Z S 5 7 Q 2 9 s d W 1 u N z Y s N z V 9 J n F 1 b 3 Q 7 L C Z x d W 9 0 O 1 N l Y 3 R p b 2 4 x L 3 B h c m F t c y 9 D a G F u Z 2 V k I F R 5 c G U u e 0 N v b H V t b j c 3 L D c 2 f S Z x d W 9 0 O y w m c X V v d D t T Z W N 0 a W 9 u M S 9 w Y X J h b X M v Q 2 h h b m d l Z C B U e X B l L n t D b 2 x 1 b W 4 3 O C w 3 N 3 0 m c X V v d D s s J n F 1 b 3 Q 7 U 2 V j d G l v b j E v c G F y Y W 1 z L 0 N o Y W 5 n Z W Q g V H l w Z S 5 7 Q 2 9 s d W 1 u N z k s N z h 9 J n F 1 b 3 Q 7 L C Z x d W 9 0 O 1 N l Y 3 R p b 2 4 x L 3 B h c m F t c y 9 D a G F u Z 2 V k I F R 5 c G U u e 0 N v b H V t b j g w L D c 5 f S Z x d W 9 0 O y w m c X V v d D t T Z W N 0 a W 9 u M S 9 w Y X J h b X M v Q 2 h h b m d l Z C B U e X B l L n t D b 2 x 1 b W 4 4 M S w 4 M H 0 m c X V v d D s s J n F 1 b 3 Q 7 U 2 V j d G l v b j E v c G F y Y W 1 z L 0 N o Y W 5 n Z W Q g V H l w Z S 5 7 Q 2 9 s d W 1 u O D I s O D F 9 J n F 1 b 3 Q 7 L C Z x d W 9 0 O 1 N l Y 3 R p b 2 4 x L 3 B h c m F t c y 9 D a G F u Z 2 V k I F R 5 c G U u e 0 N v b H V t b j g z L D g y f S Z x d W 9 0 O y w m c X V v d D t T Z W N 0 a W 9 u M S 9 w Y X J h b X M v Q 2 h h b m d l Z C B U e X B l L n t D b 2 x 1 b W 4 4 N C w 4 M 3 0 m c X V v d D s s J n F 1 b 3 Q 7 U 2 V j d G l v b j E v c G F y Y W 1 z L 0 N o Y W 5 n Z W Q g V H l w Z S 5 7 Q 2 9 s d W 1 u O D U s O D R 9 J n F 1 b 3 Q 7 L C Z x d W 9 0 O 1 N l Y 3 R p b 2 4 x L 3 B h c m F t c y 9 D a G F u Z 2 V k I F R 5 c G U u e 0 N v b H V t b j g 2 L D g 1 f S Z x d W 9 0 O y w m c X V v d D t T Z W N 0 a W 9 u M S 9 w Y X J h b X M v Q 2 h h b m d l Z C B U e X B l L n t D b 2 x 1 b W 4 4 N y w 4 N n 0 m c X V v d D s s J n F 1 b 3 Q 7 U 2 V j d G l v b j E v c G F y Y W 1 z L 0 N o Y W 5 n Z W Q g V H l w Z S 5 7 Q 2 9 s d W 1 u O D g s O D d 9 J n F 1 b 3 Q 7 L C Z x d W 9 0 O 1 N l Y 3 R p b 2 4 x L 3 B h c m F t c y 9 D a G F u Z 2 V k I F R 5 c G U u e 0 N v b H V t b j g 5 L D g 4 f S Z x d W 9 0 O y w m c X V v d D t T Z W N 0 a W 9 u M S 9 w Y X J h b X M v Q 2 h h b m d l Z C B U e X B l L n t D b 2 x 1 b W 4 5 M C w 4 O X 0 m c X V v d D s s J n F 1 b 3 Q 7 U 2 V j d G l v b j E v c G F y Y W 1 z L 0 N o Y W 5 n Z W Q g V H l w Z S 5 7 Q 2 9 s d W 1 u O T E s O T B 9 J n F 1 b 3 Q 7 L C Z x d W 9 0 O 1 N l Y 3 R p b 2 4 x L 3 B h c m F t c y 9 D a G F u Z 2 V k I F R 5 c G U u e 0 N v b H V t b j k y L D k x f S Z x d W 9 0 O y w m c X V v d D t T Z W N 0 a W 9 u M S 9 w Y X J h b X M v Q 2 h h b m d l Z C B U e X B l L n t D b 2 x 1 b W 4 5 M y w 5 M n 0 m c X V v d D s s J n F 1 b 3 Q 7 U 2 V j d G l v b j E v c G F y Y W 1 z L 0 N o Y W 5 n Z W Q g V H l w Z S 5 7 Q 2 9 s d W 1 u O T Q s O T N 9 J n F 1 b 3 Q 7 L C Z x d W 9 0 O 1 N l Y 3 R p b 2 4 x L 3 B h c m F t c y 9 D a G F u Z 2 V k I F R 5 c G U u e 0 N v b H V t b j k 1 L D k 0 f S Z x d W 9 0 O y w m c X V v d D t T Z W N 0 a W 9 u M S 9 w Y X J h b X M v Q 2 h h b m d l Z C B U e X B l L n t D b 2 x 1 b W 4 5 N i w 5 N X 0 m c X V v d D s s J n F 1 b 3 Q 7 U 2 V j d G l v b j E v c G F y Y W 1 z L 0 N o Y W 5 n Z W Q g V H l w Z S 5 7 Q 2 9 s d W 1 u O T c s O T Z 9 J n F 1 b 3 Q 7 L C Z x d W 9 0 O 1 N l Y 3 R p b 2 4 x L 3 B h c m F t c y 9 D a G F u Z 2 V k I F R 5 c G U u e 0 N v b H V t b j k 4 L D k 3 f S Z x d W 9 0 O y w m c X V v d D t T Z W N 0 a W 9 u M S 9 w Y X J h b X M v Q 2 h h b m d l Z C B U e X B l L n t D b 2 x 1 b W 4 5 O S w 5 O H 0 m c X V v d D s s J n F 1 b 3 Q 7 U 2 V j d G l v b j E v c G F y Y W 1 z L 0 N o Y W 5 n Z W Q g V H l w Z S 5 7 Q 2 9 s d W 1 u M T A w L D k 5 f S Z x d W 9 0 O y w m c X V v d D t T Z W N 0 a W 9 u M S 9 w Y X J h b X M v Q 2 h h b m d l Z C B U e X B l L n t D b 2 x 1 b W 4 x M D E s M T A w f S Z x d W 9 0 O y w m c X V v d D t T Z W N 0 a W 9 u M S 9 w Y X J h b X M v Q 2 h h b m d l Z C B U e X B l L n t D b 2 x 1 b W 4 x M D I s M T A x f S Z x d W 9 0 O y w m c X V v d D t T Z W N 0 a W 9 u M S 9 w Y X J h b X M v Q 2 h h b m d l Z C B U e X B l L n t D b 2 x 1 b W 4 x M D M s M T A y f S Z x d W 9 0 O y w m c X V v d D t T Z W N 0 a W 9 u M S 9 w Y X J h b X M v Q 2 h h b m d l Z C B U e X B l L n t D b 2 x 1 b W 4 x M D Q s M T A z f S Z x d W 9 0 O y w m c X V v d D t T Z W N 0 a W 9 u M S 9 w Y X J h b X M v Q 2 h h b m d l Z C B U e X B l L n t D b 2 x 1 b W 4 x M D U s M T A 0 f S Z x d W 9 0 O y w m c X V v d D t T Z W N 0 a W 9 u M S 9 w Y X J h b X M v Q 2 h h b m d l Z C B U e X B l L n t D b 2 x 1 b W 4 x M D Y s M T A 1 f S Z x d W 9 0 O y w m c X V v d D t T Z W N 0 a W 9 u M S 9 w Y X J h b X M v Q 2 h h b m d l Z C B U e X B l L n t D b 2 x 1 b W 4 x M D c s M T A 2 f S Z x d W 9 0 O y w m c X V v d D t T Z W N 0 a W 9 u M S 9 w Y X J h b X M v Q 2 h h b m d l Z C B U e X B l L n t D b 2 x 1 b W 4 x M D g s M T A 3 f S Z x d W 9 0 O y w m c X V v d D t T Z W N 0 a W 9 u M S 9 w Y X J h b X M v Q 2 h h b m d l Z C B U e X B l L n t D b 2 x 1 b W 4 x M D k s M T A 4 f S Z x d W 9 0 O y w m c X V v d D t T Z W N 0 a W 9 u M S 9 w Y X J h b X M v Q 2 h h b m d l Z C B U e X B l L n t D b 2 x 1 b W 4 x M T A s M T A 5 f S Z x d W 9 0 O y w m c X V v d D t T Z W N 0 a W 9 u M S 9 w Y X J h b X M v Q 2 h h b m d l Z C B U e X B l L n t D b 2 x 1 b W 4 x M T E s M T E w f S Z x d W 9 0 O y w m c X V v d D t T Z W N 0 a W 9 u M S 9 w Y X J h b X M v Q 2 h h b m d l Z C B U e X B l L n t D b 2 x 1 b W 4 x M T I s M T E x f S Z x d W 9 0 O y w m c X V v d D t T Z W N 0 a W 9 u M S 9 w Y X J h b X M v Q 2 h h b m d l Z C B U e X B l L n t D b 2 x 1 b W 4 x M T M s M T E y f S Z x d W 9 0 O y w m c X V v d D t T Z W N 0 a W 9 u M S 9 w Y X J h b X M v Q 2 h h b m d l Z C B U e X B l L n t D b 2 x 1 b W 4 x M T Q s M T E z f S Z x d W 9 0 O y w m c X V v d D t T Z W N 0 a W 9 u M S 9 w Y X J h b X M v Q 2 h h b m d l Z C B U e X B l L n t D b 2 x 1 b W 4 x M T U s M T E 0 f S Z x d W 9 0 O y w m c X V v d D t T Z W N 0 a W 9 u M S 9 w Y X J h b X M v Q 2 h h b m d l Z C B U e X B l L n t D b 2 x 1 b W 4 x M T Y s M T E 1 f S Z x d W 9 0 O y w m c X V v d D t T Z W N 0 a W 9 u M S 9 w Y X J h b X M v Q 2 h h b m d l Z C B U e X B l L n t D b 2 x 1 b W 4 x M T c s M T E 2 f S Z x d W 9 0 O y w m c X V v d D t T Z W N 0 a W 9 u M S 9 w Y X J h b X M v Q 2 h h b m d l Z C B U e X B l L n t D b 2 x 1 b W 4 x M T g s M T E 3 f S Z x d W 9 0 O y w m c X V v d D t T Z W N 0 a W 9 u M S 9 w Y X J h b X M v Q 2 h h b m d l Z C B U e X B l L n t D b 2 x 1 b W 4 x M T k s M T E 4 f S Z x d W 9 0 O y w m c X V v d D t T Z W N 0 a W 9 u M S 9 w Y X J h b X M v Q 2 h h b m d l Z C B U e X B l L n t D b 2 x 1 b W 4 x M j A s M T E 5 f S Z x d W 9 0 O y w m c X V v d D t T Z W N 0 a W 9 u M S 9 w Y X J h b X M v Q 2 h h b m d l Z C B U e X B l L n t D b 2 x 1 b W 4 x M j E s M T I w f S Z x d W 9 0 O y w m c X V v d D t T Z W N 0 a W 9 u M S 9 w Y X J h b X M v Q 2 h h b m d l Z C B U e X B l L n t D b 2 x 1 b W 4 x M j I s M T I x f S Z x d W 9 0 O y w m c X V v d D t T Z W N 0 a W 9 u M S 9 w Y X J h b X M v Q 2 h h b m d l Z C B U e X B l L n t D b 2 x 1 b W 4 x M j M s M T I y f S Z x d W 9 0 O y w m c X V v d D t T Z W N 0 a W 9 u M S 9 w Y X J h b X M v Q 2 h h b m d l Z C B U e X B l L n t D b 2 x 1 b W 4 x M j Q s M T I z f S Z x d W 9 0 O y w m c X V v d D t T Z W N 0 a W 9 u M S 9 w Y X J h b X M v Q 2 h h b m d l Z C B U e X B l L n t D b 2 x 1 b W 4 x M j U s M T I 0 f S Z x d W 9 0 O y w m c X V v d D t T Z W N 0 a W 9 u M S 9 w Y X J h b X M v Q 2 h h b m d l Z C B U e X B l L n t D b 2 x 1 b W 4 x M j Y s M T I 1 f S Z x d W 9 0 O y w m c X V v d D t T Z W N 0 a W 9 u M S 9 w Y X J h b X M v Q 2 h h b m d l Z C B U e X B l L n t D b 2 x 1 b W 4 x M j c s M T I 2 f S Z x d W 9 0 O y w m c X V v d D t T Z W N 0 a W 9 u M S 9 w Y X J h b X M v Q 2 h h b m d l Z C B U e X B l L n t D b 2 x 1 b W 4 x M j g s M T I 3 f S Z x d W 9 0 O y w m c X V v d D t T Z W N 0 a W 9 u M S 9 w Y X J h b X M v Q 2 h h b m d l Z C B U e X B l L n t D b 2 x 1 b W 4 x M j k s M T I 4 f S Z x d W 9 0 O y w m c X V v d D t T Z W N 0 a W 9 u M S 9 w Y X J h b X M v Q 2 h h b m d l Z C B U e X B l L n t D b 2 x 1 b W 4 x M z A s M T I 5 f S Z x d W 9 0 O y w m c X V v d D t T Z W N 0 a W 9 u M S 9 w Y X J h b X M v Q 2 h h b m d l Z C B U e X B l L n t D b 2 x 1 b W 4 x M z E s M T M w f S Z x d W 9 0 O y w m c X V v d D t T Z W N 0 a W 9 u M S 9 w Y X J h b X M v Q 2 h h b m d l Z C B U e X B l L n t D b 2 x 1 b W 4 x M z I s M T M x f S Z x d W 9 0 O y w m c X V v d D t T Z W N 0 a W 9 u M S 9 w Y X J h b X M v Q 2 h h b m d l Z C B U e X B l L n t D b 2 x 1 b W 4 x M z M s M T M y f S Z x d W 9 0 O y w m c X V v d D t T Z W N 0 a W 9 u M S 9 w Y X J h b X M v Q 2 h h b m d l Z C B U e X B l L n t D b 2 x 1 b W 4 x M z Q s M T M z f S Z x d W 9 0 O y w m c X V v d D t T Z W N 0 a W 9 u M S 9 w Y X J h b X M v Q 2 h h b m d l Z C B U e X B l L n t D b 2 x 1 b W 4 x M z U s M T M 0 f S Z x d W 9 0 O y w m c X V v d D t T Z W N 0 a W 9 u M S 9 w Y X J h b X M v Q 2 h h b m d l Z C B U e X B l L n t D b 2 x 1 b W 4 x M z Y s M T M 1 f S Z x d W 9 0 O y w m c X V v d D t T Z W N 0 a W 9 u M S 9 w Y X J h b X M v Q 2 h h b m d l Z C B U e X B l L n t D b 2 x 1 b W 4 x M z c s M T M 2 f S Z x d W 9 0 O y w m c X V v d D t T Z W N 0 a W 9 u M S 9 w Y X J h b X M v Q 2 h h b m d l Z C B U e X B l L n t D b 2 x 1 b W 4 x M z g s M T M 3 f S Z x d W 9 0 O y w m c X V v d D t T Z W N 0 a W 9 u M S 9 w Y X J h b X M v Q 2 h h b m d l Z C B U e X B l L n t D b 2 x 1 b W 4 x M z k s M T M 4 f S Z x d W 9 0 O y w m c X V v d D t T Z W N 0 a W 9 u M S 9 w Y X J h b X M v Q 2 h h b m d l Z C B U e X B l L n t D b 2 x 1 b W 4 x N D A s M T M 5 f S Z x d W 9 0 O y w m c X V v d D t T Z W N 0 a W 9 u M S 9 w Y X J h b X M v Q 2 h h b m d l Z C B U e X B l L n t D b 2 x 1 b W 4 x N D E s M T Q w f S Z x d W 9 0 O y w m c X V v d D t T Z W N 0 a W 9 u M S 9 w Y X J h b X M v Q 2 h h b m d l Z C B U e X B l L n t D b 2 x 1 b W 4 x N D I s M T Q x f S Z x d W 9 0 O y w m c X V v d D t T Z W N 0 a W 9 u M S 9 w Y X J h b X M v Q 2 h h b m d l Z C B U e X B l L n t D b 2 x 1 b W 4 x N D M s M T Q y f S Z x d W 9 0 O y w m c X V v d D t T Z W N 0 a W 9 u M S 9 w Y X J h b X M v Q 2 h h b m d l Z C B U e X B l L n t D b 2 x 1 b W 4 x N D Q s M T Q z f S Z x d W 9 0 O y w m c X V v d D t T Z W N 0 a W 9 u M S 9 w Y X J h b X M v Q 2 h h b m d l Z C B U e X B l L n t D b 2 x 1 b W 4 x N D U s M T Q 0 f S Z x d W 9 0 O y w m c X V v d D t T Z W N 0 a W 9 u M S 9 w Y X J h b X M v Q 2 h h b m d l Z C B U e X B l L n t D b 2 x 1 b W 4 x N D Y s M T Q 1 f S Z x d W 9 0 O y w m c X V v d D t T Z W N 0 a W 9 u M S 9 w Y X J h b X M v Q 2 h h b m d l Z C B U e X B l L n t D b 2 x 1 b W 4 x N D c s M T Q 2 f S Z x d W 9 0 O y w m c X V v d D t T Z W N 0 a W 9 u M S 9 w Y X J h b X M v Q 2 h h b m d l Z C B U e X B l L n t D b 2 x 1 b W 4 x N D g s M T Q 3 f S Z x d W 9 0 O y w m c X V v d D t T Z W N 0 a W 9 u M S 9 w Y X J h b X M v Q 2 h h b m d l Z C B U e X B l L n t D b 2 x 1 b W 4 x N D k s M T Q 4 f S Z x d W 9 0 O y w m c X V v d D t T Z W N 0 a W 9 u M S 9 w Y X J h b X M v Q 2 h h b m d l Z C B U e X B l L n t D b 2 x 1 b W 4 x N T A s M T Q 5 f S Z x d W 9 0 O y w m c X V v d D t T Z W N 0 a W 9 u M S 9 w Y X J h b X M v Q 2 h h b m d l Z C B U e X B l L n t D b 2 x 1 b W 4 x N T E s M T U w f S Z x d W 9 0 O y w m c X V v d D t T Z W N 0 a W 9 u M S 9 w Y X J h b X M v Q 2 h h b m d l Z C B U e X B l L n t D b 2 x 1 b W 4 x N T I s M T U x f S Z x d W 9 0 O y w m c X V v d D t T Z W N 0 a W 9 u M S 9 w Y X J h b X M v Q 2 h h b m d l Z C B U e X B l L n t D b 2 x 1 b W 4 x N T M s M T U y f S Z x d W 9 0 O y w m c X V v d D t T Z W N 0 a W 9 u M S 9 w Y X J h b X M v Q 2 h h b m d l Z C B U e X B l L n t D b 2 x 1 b W 4 x N T Q s M T U z f S Z x d W 9 0 O y w m c X V v d D t T Z W N 0 a W 9 u M S 9 w Y X J h b X M v Q 2 h h b m d l Z C B U e X B l L n t D b 2 x 1 b W 4 x N T U s M T U 0 f S Z x d W 9 0 O y w m c X V v d D t T Z W N 0 a W 9 u M S 9 w Y X J h b X M v Q 2 h h b m d l Z C B U e X B l L n t D b 2 x 1 b W 4 x N T Y s M T U 1 f S Z x d W 9 0 O y w m c X V v d D t T Z W N 0 a W 9 u M S 9 w Y X J h b X M v Q 2 h h b m d l Z C B U e X B l L n t D b 2 x 1 b W 4 x N T c s M T U 2 f S Z x d W 9 0 O y w m c X V v d D t T Z W N 0 a W 9 u M S 9 w Y X J h b X M v Q 2 h h b m d l Z C B U e X B l L n t D b 2 x 1 b W 4 x N T g s M T U 3 f S Z x d W 9 0 O y w m c X V v d D t T Z W N 0 a W 9 u M S 9 w Y X J h b X M v Q 2 h h b m d l Z C B U e X B l L n t D b 2 x 1 b W 4 x N T k s M T U 4 f S Z x d W 9 0 O y w m c X V v d D t T Z W N 0 a W 9 u M S 9 w Y X J h b X M v Q 2 h h b m d l Z C B U e X B l L n t D b 2 x 1 b W 4 x N j A s M T U 5 f S Z x d W 9 0 O y w m c X V v d D t T Z W N 0 a W 9 u M S 9 w Y X J h b X M v Q 2 h h b m d l Z C B U e X B l L n t D b 2 x 1 b W 4 x N j E s M T Y w f S Z x d W 9 0 O y w m c X V v d D t T Z W N 0 a W 9 u M S 9 w Y X J h b X M v Q 2 h h b m d l Z C B U e X B l L n t D b 2 x 1 b W 4 x N j I s M T Y x f S Z x d W 9 0 O y w m c X V v d D t T Z W N 0 a W 9 u M S 9 w Y X J h b X M v Q 2 h h b m d l Z C B U e X B l L n t D b 2 x 1 b W 4 x N j M s M T Y y f S Z x d W 9 0 O y w m c X V v d D t T Z W N 0 a W 9 u M S 9 w Y X J h b X M v Q 2 h h b m d l Z C B U e X B l L n t D b 2 x 1 b W 4 x N j Q s M T Y z f S Z x d W 9 0 O y w m c X V v d D t T Z W N 0 a W 9 u M S 9 w Y X J h b X M v Q 2 h h b m d l Z C B U e X B l L n t D b 2 x 1 b W 4 x N j U s M T Y 0 f S Z x d W 9 0 O y w m c X V v d D t T Z W N 0 a W 9 u M S 9 w Y X J h b X M v Q 2 h h b m d l Z C B U e X B l L n t D b 2 x 1 b W 4 x N j Y s M T Y 1 f S Z x d W 9 0 O y w m c X V v d D t T Z W N 0 a W 9 u M S 9 w Y X J h b X M v Q 2 h h b m d l Z C B U e X B l L n t D b 2 x 1 b W 4 x N j c s M T Y 2 f S Z x d W 9 0 O y w m c X V v d D t T Z W N 0 a W 9 u M S 9 w Y X J h b X M v Q 2 h h b m d l Z C B U e X B l L n t D b 2 x 1 b W 4 x N j g s M T Y 3 f S Z x d W 9 0 O y w m c X V v d D t T Z W N 0 a W 9 u M S 9 w Y X J h b X M v Q 2 h h b m d l Z C B U e X B l L n t D b 2 x 1 b W 4 x N j k s M T Y 4 f S Z x d W 9 0 O y w m c X V v d D t T Z W N 0 a W 9 u M S 9 w Y X J h b X M v Q 2 h h b m d l Z C B U e X B l L n t D b 2 x 1 b W 4 x N z A s M T Y 5 f S Z x d W 9 0 O y w m c X V v d D t T Z W N 0 a W 9 u M S 9 w Y X J h b X M v Q 2 h h b m d l Z C B U e X B l L n t D b 2 x 1 b W 4 x N z E s M T c w f S Z x d W 9 0 O y w m c X V v d D t T Z W N 0 a W 9 u M S 9 w Y X J h b X M v Q 2 h h b m d l Z C B U e X B l L n t D b 2 x 1 b W 4 x N z I s M T c x f S Z x d W 9 0 O y w m c X V v d D t T Z W N 0 a W 9 u M S 9 w Y X J h b X M v Q 2 h h b m d l Z C B U e X B l L n t D b 2 x 1 b W 4 x N z M s M T c y f S Z x d W 9 0 O y w m c X V v d D t T Z W N 0 a W 9 u M S 9 w Y X J h b X M v Q 2 h h b m d l Z C B U e X B l L n t D b 2 x 1 b W 4 x N z Q s M T c z f S Z x d W 9 0 O y w m c X V v d D t T Z W N 0 a W 9 u M S 9 w Y X J h b X M v Q 2 h h b m d l Z C B U e X B l L n t D b 2 x 1 b W 4 x N z U s M T c 0 f S Z x d W 9 0 O y w m c X V v d D t T Z W N 0 a W 9 u M S 9 w Y X J h b X M v Q 2 h h b m d l Z C B U e X B l L n t D b 2 x 1 b W 4 x N z Y s M T c 1 f S Z x d W 9 0 O y w m c X V v d D t T Z W N 0 a W 9 u M S 9 w Y X J h b X M v Q 2 h h b m d l Z C B U e X B l L n t D b 2 x 1 b W 4 x N z c s M T c 2 f S Z x d W 9 0 O y w m c X V v d D t T Z W N 0 a W 9 u M S 9 w Y X J h b X M v Q 2 h h b m d l Z C B U e X B l L n t D b 2 x 1 b W 4 x N z g s M T c 3 f S Z x d W 9 0 O y w m c X V v d D t T Z W N 0 a W 9 u M S 9 w Y X J h b X M v Q 2 h h b m d l Z C B U e X B l L n t D b 2 x 1 b W 4 x N z k s M T c 4 f S Z x d W 9 0 O y w m c X V v d D t T Z W N 0 a W 9 u M S 9 w Y X J h b X M v Q 2 h h b m d l Z C B U e X B l L n t D b 2 x 1 b W 4 x O D A s M T c 5 f S Z x d W 9 0 O y w m c X V v d D t T Z W N 0 a W 9 u M S 9 w Y X J h b X M v Q 2 h h b m d l Z C B U e X B l L n t D b 2 x 1 b W 4 x O D E s M T g w f S Z x d W 9 0 O y w m c X V v d D t T Z W N 0 a W 9 u M S 9 w Y X J h b X M v Q 2 h h b m d l Z C B U e X B l L n t D b 2 x 1 b W 4 x O D I s M T g x f S Z x d W 9 0 O y w m c X V v d D t T Z W N 0 a W 9 u M S 9 w Y X J h b X M v Q 2 h h b m d l Z C B U e X B l L n t D b 2 x 1 b W 4 x O D M s M T g y f S Z x d W 9 0 O y w m c X V v d D t T Z W N 0 a W 9 u M S 9 w Y X J h b X M v Q 2 h h b m d l Z C B U e X B l L n t D b 2 x 1 b W 4 x O D Q s M T g z f S Z x d W 9 0 O y w m c X V v d D t T Z W N 0 a W 9 u M S 9 w Y X J h b X M v Q 2 h h b m d l Z C B U e X B l L n t D b 2 x 1 b W 4 x O D U s M T g 0 f S Z x d W 9 0 O y w m c X V v d D t T Z W N 0 a W 9 u M S 9 w Y X J h b X M v Q 2 h h b m d l Z C B U e X B l L n t D b 2 x 1 b W 4 x O D Y s M T g 1 f S Z x d W 9 0 O y w m c X V v d D t T Z W N 0 a W 9 u M S 9 w Y X J h b X M v Q 2 h h b m d l Z C B U e X B l L n t D b 2 x 1 b W 4 x O D c s M T g 2 f S Z x d W 9 0 O y w m c X V v d D t T Z W N 0 a W 9 u M S 9 w Y X J h b X M v Q 2 h h b m d l Z C B U e X B l L n t D b 2 x 1 b W 4 x O D g s M T g 3 f S Z x d W 9 0 O y w m c X V v d D t T Z W N 0 a W 9 u M S 9 w Y X J h b X M v Q 2 h h b m d l Z C B U e X B l L n t D b 2 x 1 b W 4 x O D k s M T g 4 f S Z x d W 9 0 O y w m c X V v d D t T Z W N 0 a W 9 u M S 9 w Y X J h b X M v Q 2 h h b m d l Z C B U e X B l L n t D b 2 x 1 b W 4 x O T A s M T g 5 f S Z x d W 9 0 O y w m c X V v d D t T Z W N 0 a W 9 u M S 9 w Y X J h b X M v Q 2 h h b m d l Z C B U e X B l L n t D b 2 x 1 b W 4 x O T E s M T k w f S Z x d W 9 0 O y w m c X V v d D t T Z W N 0 a W 9 u M S 9 w Y X J h b X M v Q 2 h h b m d l Z C B U e X B l L n t D b 2 x 1 b W 4 x O T I s M T k x f S Z x d W 9 0 O y w m c X V v d D t T Z W N 0 a W 9 u M S 9 w Y X J h b X M v Q 2 h h b m d l Z C B U e X B l L n t D b 2 x 1 b W 4 x O T M s M T k y f S Z x d W 9 0 O y w m c X V v d D t T Z W N 0 a W 9 u M S 9 w Y X J h b X M v Q 2 h h b m d l Z C B U e X B l L n t D b 2 x 1 b W 4 x O T Q s M T k z f S Z x d W 9 0 O y w m c X V v d D t T Z W N 0 a W 9 u M S 9 w Y X J h b X M v Q 2 h h b m d l Z C B U e X B l L n t D b 2 x 1 b W 4 x O T U s M T k 0 f S Z x d W 9 0 O y w m c X V v d D t T Z W N 0 a W 9 u M S 9 w Y X J h b X M v Q 2 h h b m d l Z C B U e X B l L n t D b 2 x 1 b W 4 x O T Y s M T k 1 f S Z x d W 9 0 O y w m c X V v d D t T Z W N 0 a W 9 u M S 9 w Y X J h b X M v Q 2 h h b m d l Z C B U e X B l L n t D b 2 x 1 b W 4 x O T c s M T k 2 f S Z x d W 9 0 O y w m c X V v d D t T Z W N 0 a W 9 u M S 9 w Y X J h b X M v Q 2 h h b m d l Z C B U e X B l L n t D b 2 x 1 b W 4 x O T g s M T k 3 f S Z x d W 9 0 O y w m c X V v d D t T Z W N 0 a W 9 u M S 9 w Y X J h b X M v Q 2 h h b m d l Z C B U e X B l L n t D b 2 x 1 b W 4 x O T k s M T k 4 f S Z x d W 9 0 O y w m c X V v d D t T Z W N 0 a W 9 u M S 9 w Y X J h b X M v Q 2 h h b m d l Z C B U e X B l L n t D b 2 x 1 b W 4 y M D A s M T k 5 f S Z x d W 9 0 O y w m c X V v d D t T Z W N 0 a W 9 u M S 9 w Y X J h b X M v Q 2 h h b m d l Z C B U e X B l L n t D b 2 x 1 b W 4 y M D E s M j A w f S Z x d W 9 0 O y w m c X V v d D t T Z W N 0 a W 9 u M S 9 w Y X J h b X M v Q 2 h h b m d l Z C B U e X B l L n t D b 2 x 1 b W 4 y M D I s M j A x f S Z x d W 9 0 O y w m c X V v d D t T Z W N 0 a W 9 u M S 9 w Y X J h b X M v Q 2 h h b m d l Z C B U e X B l L n t D b 2 x 1 b W 4 y M D M s M j A y f S Z x d W 9 0 O y w m c X V v d D t T Z W N 0 a W 9 u M S 9 w Y X J h b X M v Q 2 h h b m d l Z C B U e X B l L n t D b 2 x 1 b W 4 y M D Q s M j A z f S Z x d W 9 0 O y w m c X V v d D t T Z W N 0 a W 9 u M S 9 w Y X J h b X M v Q 2 h h b m d l Z C B U e X B l L n t D b 2 x 1 b W 4 y M D U s M j A 0 f S Z x d W 9 0 O y w m c X V v d D t T Z W N 0 a W 9 u M S 9 w Y X J h b X M v Q 2 h h b m d l Z C B U e X B l L n t D b 2 x 1 b W 4 y M D Y s M j A 1 f S Z x d W 9 0 O y w m c X V v d D t T Z W N 0 a W 9 u M S 9 w Y X J h b X M v Q 2 h h b m d l Z C B U e X B l L n t D b 2 x 1 b W 4 y M D c s M j A 2 f S Z x d W 9 0 O y w m c X V v d D t T Z W N 0 a W 9 u M S 9 w Y X J h b X M v Q 2 h h b m d l Z C B U e X B l L n t D b 2 x 1 b W 4 y M D g s M j A 3 f S Z x d W 9 0 O y w m c X V v d D t T Z W N 0 a W 9 u M S 9 w Y X J h b X M v Q 2 h h b m d l Z C B U e X B l L n t D b 2 x 1 b W 4 y M D k s M j A 4 f S Z x d W 9 0 O y w m c X V v d D t T Z W N 0 a W 9 u M S 9 w Y X J h b X M v Q 2 h h b m d l Z C B U e X B l L n t D b 2 x 1 b W 4 y M T A s M j A 5 f S Z x d W 9 0 O y w m c X V v d D t T Z W N 0 a W 9 u M S 9 w Y X J h b X M v Q 2 h h b m d l Z C B U e X B l L n t D b 2 x 1 b W 4 y M T E s M j E w f S Z x d W 9 0 O y w m c X V v d D t T Z W N 0 a W 9 u M S 9 w Y X J h b X M v Q 2 h h b m d l Z C B U e X B l L n t D b 2 x 1 b W 4 y M T I s M j E x f S Z x d W 9 0 O y w m c X V v d D t T Z W N 0 a W 9 u M S 9 w Y X J h b X M v Q 2 h h b m d l Z C B U e X B l L n t D b 2 x 1 b W 4 y M T M s M j E y f S Z x d W 9 0 O y w m c X V v d D t T Z W N 0 a W 9 u M S 9 w Y X J h b X M v Q 2 h h b m d l Z C B U e X B l L n t D b 2 x 1 b W 4 y M T Q s M j E z f S Z x d W 9 0 O y w m c X V v d D t T Z W N 0 a W 9 u M S 9 w Y X J h b X M v Q 2 h h b m d l Z C B U e X B l L n t D b 2 x 1 b W 4 y M T U s M j E 0 f S Z x d W 9 0 O y w m c X V v d D t T Z W N 0 a W 9 u M S 9 w Y X J h b X M v Q 2 h h b m d l Z C B U e X B l L n t D b 2 x 1 b W 4 y M T Y s M j E 1 f S Z x d W 9 0 O y w m c X V v d D t T Z W N 0 a W 9 u M S 9 w Y X J h b X M v Q 2 h h b m d l Z C B U e X B l L n t D b 2 x 1 b W 4 y M T c s M j E 2 f S Z x d W 9 0 O y w m c X V v d D t T Z W N 0 a W 9 u M S 9 w Y X J h b X M v Q 2 h h b m d l Z C B U e X B l L n t D b 2 x 1 b W 4 y M T g s M j E 3 f S Z x d W 9 0 O y w m c X V v d D t T Z W N 0 a W 9 u M S 9 w Y X J h b X M v Q 2 h h b m d l Z C B U e X B l L n t D b 2 x 1 b W 4 y M T k s M j E 4 f S Z x d W 9 0 O y w m c X V v d D t T Z W N 0 a W 9 u M S 9 w Y X J h b X M v Q 2 h h b m d l Z C B U e X B l L n t D b 2 x 1 b W 4 y M j A s M j E 5 f S Z x d W 9 0 O y w m c X V v d D t T Z W N 0 a W 9 u M S 9 w Y X J h b X M v Q 2 h h b m d l Z C B U e X B l L n t D b 2 x 1 b W 4 y M j E s M j I w f S Z x d W 9 0 O y w m c X V v d D t T Z W N 0 a W 9 u M S 9 w Y X J h b X M v Q 2 h h b m d l Z C B U e X B l L n t D b 2 x 1 b W 4 y M j I s M j I x f S Z x d W 9 0 O y w m c X V v d D t T Z W N 0 a W 9 u M S 9 w Y X J h b X M v Q 2 h h b m d l Z C B U e X B l L n t D b 2 x 1 b W 4 y M j M s M j I y f S Z x d W 9 0 O y w m c X V v d D t T Z W N 0 a W 9 u M S 9 w Y X J h b X M v Q 2 h h b m d l Z C B U e X B l L n t D b 2 x 1 b W 4 y M j Q s M j I z f S Z x d W 9 0 O y w m c X V v d D t T Z W N 0 a W 9 u M S 9 w Y X J h b X M v Q 2 h h b m d l Z C B U e X B l L n t D b 2 x 1 b W 4 y M j U s M j I 0 f S Z x d W 9 0 O y w m c X V v d D t T Z W N 0 a W 9 u M S 9 w Y X J h b X M v Q 2 h h b m d l Z C B U e X B l L n t D b 2 x 1 b W 4 y M j Y s M j I 1 f S Z x d W 9 0 O y w m c X V v d D t T Z W N 0 a W 9 u M S 9 w Y X J h b X M v Q 2 h h b m d l Z C B U e X B l L n t D b 2 x 1 b W 4 y M j c s M j I 2 f S Z x d W 9 0 O y w m c X V v d D t T Z W N 0 a W 9 u M S 9 w Y X J h b X M v Q 2 h h b m d l Z C B U e X B l L n t D b 2 x 1 b W 4 y M j g s M j I 3 f S Z x d W 9 0 O y w m c X V v d D t T Z W N 0 a W 9 u M S 9 w Y X J h b X M v Q 2 h h b m d l Z C B U e X B l L n t D b 2 x 1 b W 4 y M j k s M j I 4 f S Z x d W 9 0 O y w m c X V v d D t T Z W N 0 a W 9 u M S 9 w Y X J h b X M v Q 2 h h b m d l Z C B U e X B l L n t D b 2 x 1 b W 4 y M z A s M j I 5 f S Z x d W 9 0 O y w m c X V v d D t T Z W N 0 a W 9 u M S 9 w Y X J h b X M v Q 2 h h b m d l Z C B U e X B l L n t D b 2 x 1 b W 4 y M z E s M j M w f S Z x d W 9 0 O y w m c X V v d D t T Z W N 0 a W 9 u M S 9 w Y X J h b X M v Q 2 h h b m d l Z C B U e X B l L n t D b 2 x 1 b W 4 y M z I s M j M x f S Z x d W 9 0 O y w m c X V v d D t T Z W N 0 a W 9 u M S 9 w Y X J h b X M v Q 2 h h b m d l Z C B U e X B l L n t D b 2 x 1 b W 4 y M z M s M j M y f S Z x d W 9 0 O y w m c X V v d D t T Z W N 0 a W 9 u M S 9 w Y X J h b X M v Q 2 h h b m d l Z C B U e X B l L n t D b 2 x 1 b W 4 y M z Q s M j M z f S Z x d W 9 0 O y w m c X V v d D t T Z W N 0 a W 9 u M S 9 w Y X J h b X M v Q 2 h h b m d l Z C B U e X B l L n t D b 2 x 1 b W 4 y M z U s M j M 0 f S Z x d W 9 0 O y w m c X V v d D t T Z W N 0 a W 9 u M S 9 w Y X J h b X M v Q 2 h h b m d l Z C B U e X B l L n t D b 2 x 1 b W 4 y M z Y s M j M 1 f S Z x d W 9 0 O y w m c X V v d D t T Z W N 0 a W 9 u M S 9 w Y X J h b X M v Q 2 h h b m d l Z C B U e X B l L n t D b 2 x 1 b W 4 y M z c s M j M 2 f S Z x d W 9 0 O y w m c X V v d D t T Z W N 0 a W 9 u M S 9 w Y X J h b X M v Q 2 h h b m d l Z C B U e X B l L n t D b 2 x 1 b W 4 y M z g s M j M 3 f S Z x d W 9 0 O y w m c X V v d D t T Z W N 0 a W 9 u M S 9 w Y X J h b X M v Q 2 h h b m d l Z C B U e X B l L n t D b 2 x 1 b W 4 y M z k s M j M 4 f S Z x d W 9 0 O y w m c X V v d D t T Z W N 0 a W 9 u M S 9 w Y X J h b X M v Q 2 h h b m d l Z C B U e X B l L n t D b 2 x 1 b W 4 y N D A s M j M 5 f S Z x d W 9 0 O y w m c X V v d D t T Z W N 0 a W 9 u M S 9 w Y X J h b X M v Q 2 h h b m d l Z C B U e X B l L n t D b 2 x 1 b W 4 y N D E s M j Q w f S Z x d W 9 0 O y w m c X V v d D t T Z W N 0 a W 9 u M S 9 w Y X J h b X M v Q 2 h h b m d l Z C B U e X B l L n t D b 2 x 1 b W 4 y N D I s M j Q x f S Z x d W 9 0 O y w m c X V v d D t T Z W N 0 a W 9 u M S 9 w Y X J h b X M v Q 2 h h b m d l Z C B U e X B l L n t D b 2 x 1 b W 4 y N D M s M j Q y f S Z x d W 9 0 O y w m c X V v d D t T Z W N 0 a W 9 u M S 9 w Y X J h b X M v Q 2 h h b m d l Z C B U e X B l L n t D b 2 x 1 b W 4 y N D Q s M j Q z f S Z x d W 9 0 O y w m c X V v d D t T Z W N 0 a W 9 u M S 9 w Y X J h b X M v Q 2 h h b m d l Z C B U e X B l L n t D b 2 x 1 b W 4 y N D U s M j Q 0 f S Z x d W 9 0 O y w m c X V v d D t T Z W N 0 a W 9 u M S 9 w Y X J h b X M v Q 2 h h b m d l Z C B U e X B l L n t D b 2 x 1 b W 4 y N D Y s M j Q 1 f S Z x d W 9 0 O y w m c X V v d D t T Z W N 0 a W 9 u M S 9 w Y X J h b X M v Q 2 h h b m d l Z C B U e X B l L n t D b 2 x 1 b W 4 y N D c s M j Q 2 f S Z x d W 9 0 O y w m c X V v d D t T Z W N 0 a W 9 u M S 9 w Y X J h b X M v Q 2 h h b m d l Z C B U e X B l L n t D b 2 x 1 b W 4 y N D g s M j Q 3 f S Z x d W 9 0 O y w m c X V v d D t T Z W N 0 a W 9 u M S 9 w Y X J h b X M v Q 2 h h b m d l Z C B U e X B l L n t D b 2 x 1 b W 4 y N D k s M j Q 4 f S Z x d W 9 0 O y w m c X V v d D t T Z W N 0 a W 9 u M S 9 w Y X J h b X M v Q 2 h h b m d l Z C B U e X B l L n t D b 2 x 1 b W 4 y N T A s M j Q 5 f S Z x d W 9 0 O y w m c X V v d D t T Z W N 0 a W 9 u M S 9 w Y X J h b X M v Q 2 h h b m d l Z C B U e X B l L n t D b 2 x 1 b W 4 y N T E s M j U w f S Z x d W 9 0 O y w m c X V v d D t T Z W N 0 a W 9 u M S 9 w Y X J h b X M v Q 2 h h b m d l Z C B U e X B l L n t D b 2 x 1 b W 4 y N T I s M j U x f S Z x d W 9 0 O y w m c X V v d D t T Z W N 0 a W 9 u M S 9 w Y X J h b X M v Q 2 h h b m d l Z C B U e X B l L n t D b 2 x 1 b W 4 y N T M s M j U y f S Z x d W 9 0 O y w m c X V v d D t T Z W N 0 a W 9 u M S 9 w Y X J h b X M v Q 2 h h b m d l Z C B U e X B l L n t D b 2 x 1 b W 4 y N T Q s M j U z f S Z x d W 9 0 O y w m c X V v d D t T Z W N 0 a W 9 u M S 9 w Y X J h b X M v Q 2 h h b m d l Z C B U e X B l L n t D b 2 x 1 b W 4 y N T U s M j U 0 f S Z x d W 9 0 O y w m c X V v d D t T Z W N 0 a W 9 u M S 9 w Y X J h b X M v Q 2 h h b m d l Z C B U e X B l L n t D b 2 x 1 b W 4 y N T Y s M j U 1 f S Z x d W 9 0 O y w m c X V v d D t T Z W N 0 a W 9 u M S 9 w Y X J h b X M v Q 2 h h b m d l Z C B U e X B l L n t D b 2 x 1 b W 4 y N T c s M j U 2 f S Z x d W 9 0 O y w m c X V v d D t T Z W N 0 a W 9 u M S 9 w Y X J h b X M v Q 2 h h b m d l Z C B U e X B l L n t D b 2 x 1 b W 4 y N T g s M j U 3 f S Z x d W 9 0 O y w m c X V v d D t T Z W N 0 a W 9 u M S 9 w Y X J h b X M v Q 2 h h b m d l Z C B U e X B l L n t D b 2 x 1 b W 4 y N T k s M j U 4 f S Z x d W 9 0 O y w m c X V v d D t T Z W N 0 a W 9 u M S 9 w Y X J h b X M v Q 2 h h b m d l Z C B U e X B l L n t D b 2 x 1 b W 4 y N j A s M j U 5 f S Z x d W 9 0 O y w m c X V v d D t T Z W N 0 a W 9 u M S 9 w Y X J h b X M v Q 2 h h b m d l Z C B U e X B l L n t D b 2 x 1 b W 4 y N j E s M j Y w f S Z x d W 9 0 O y w m c X V v d D t T Z W N 0 a W 9 u M S 9 w Y X J h b X M v Q 2 h h b m d l Z C B U e X B l L n t D b 2 x 1 b W 4 y N j I s M j Y x f S Z x d W 9 0 O y w m c X V v d D t T Z W N 0 a W 9 u M S 9 w Y X J h b X M v Q 2 h h b m d l Z C B U e X B l L n t D b 2 x 1 b W 4 y N j M s M j Y y f S Z x d W 9 0 O y w m c X V v d D t T Z W N 0 a W 9 u M S 9 w Y X J h b X M v Q 2 h h b m d l Z C B U e X B l L n t D b 2 x 1 b W 4 y N j Q s M j Y z f S Z x d W 9 0 O y w m c X V v d D t T Z W N 0 a W 9 u M S 9 w Y X J h b X M v Q 2 h h b m d l Z C B U e X B l L n t D b 2 x 1 b W 4 y N j U s M j Y 0 f S Z x d W 9 0 O y w m c X V v d D t T Z W N 0 a W 9 u M S 9 w Y X J h b X M v Q 2 h h b m d l Z C B U e X B l L n t D b 2 x 1 b W 4 y N j Y s M j Y 1 f S Z x d W 9 0 O y w m c X V v d D t T Z W N 0 a W 9 u M S 9 w Y X J h b X M v Q 2 h h b m d l Z C B U e X B l L n t D b 2 x 1 b W 4 y N j c s M j Y 2 f S Z x d W 9 0 O y w m c X V v d D t T Z W N 0 a W 9 u M S 9 w Y X J h b X M v Q 2 h h b m d l Z C B U e X B l L n t D b 2 x 1 b W 4 y N j g s M j Y 3 f S Z x d W 9 0 O y w m c X V v d D t T Z W N 0 a W 9 u M S 9 w Y X J h b X M v Q 2 h h b m d l Z C B U e X B l L n t D b 2 x 1 b W 4 y N j k s M j Y 4 f S Z x d W 9 0 O y w m c X V v d D t T Z W N 0 a W 9 u M S 9 w Y X J h b X M v Q 2 h h b m d l Z C B U e X B l L n t D b 2 x 1 b W 4 y N z A s M j Y 5 f S Z x d W 9 0 O y w m c X V v d D t T Z W N 0 a W 9 u M S 9 w Y X J h b X M v Q 2 h h b m d l Z C B U e X B l L n t D b 2 x 1 b W 4 y N z E s M j c w f S Z x d W 9 0 O y w m c X V v d D t T Z W N 0 a W 9 u M S 9 w Y X J h b X M v Q 2 h h b m d l Z C B U e X B l L n t D b 2 x 1 b W 4 y N z I s M j c x f S Z x d W 9 0 O y w m c X V v d D t T Z W N 0 a W 9 u M S 9 w Y X J h b X M v Q 2 h h b m d l Z C B U e X B l L n t D b 2 x 1 b W 4 y N z M s M j c y f S Z x d W 9 0 O y w m c X V v d D t T Z W N 0 a W 9 u M S 9 w Y X J h b X M v Q 2 h h b m d l Z C B U e X B l L n t D b 2 x 1 b W 4 y N z Q s M j c z f S Z x d W 9 0 O y w m c X V v d D t T Z W N 0 a W 9 u M S 9 w Y X J h b X M v Q 2 h h b m d l Z C B U e X B l L n t D b 2 x 1 b W 4 y N z U s M j c 0 f S Z x d W 9 0 O y w m c X V v d D t T Z W N 0 a W 9 u M S 9 w Y X J h b X M v Q 2 h h b m d l Z C B U e X B l L n t D b 2 x 1 b W 4 y N z Y s M j c 1 f S Z x d W 9 0 O y w m c X V v d D t T Z W N 0 a W 9 u M S 9 w Y X J h b X M v Q 2 h h b m d l Z C B U e X B l L n t D b 2 x 1 b W 4 y N z c s M j c 2 f S Z x d W 9 0 O y w m c X V v d D t T Z W N 0 a W 9 u M S 9 w Y X J h b X M v Q 2 h h b m d l Z C B U e X B l L n t D b 2 x 1 b W 4 y N z g s M j c 3 f S Z x d W 9 0 O y w m c X V v d D t T Z W N 0 a W 9 u M S 9 w Y X J h b X M v Q 2 h h b m d l Z C B U e X B l L n t D b 2 x 1 b W 4 y N z k s M j c 4 f S Z x d W 9 0 O y w m c X V v d D t T Z W N 0 a W 9 u M S 9 w Y X J h b X M v Q 2 h h b m d l Z C B U e X B l L n t D b 2 x 1 b W 4 y O D A s M j c 5 f S Z x d W 9 0 O y w m c X V v d D t T Z W N 0 a W 9 u M S 9 w Y X J h b X M v Q 2 h h b m d l Z C B U e X B l L n t D b 2 x 1 b W 4 y O D E s M j g w f S Z x d W 9 0 O y w m c X V v d D t T Z W N 0 a W 9 u M S 9 w Y X J h b X M v Q 2 h h b m d l Z C B U e X B l L n t D b 2 x 1 b W 4 y O D I s M j g x f S Z x d W 9 0 O y w m c X V v d D t T Z W N 0 a W 9 u M S 9 w Y X J h b X M v Q 2 h h b m d l Z C B U e X B l L n t D b 2 x 1 b W 4 y O D M s M j g y f S Z x d W 9 0 O y w m c X V v d D t T Z W N 0 a W 9 u M S 9 w Y X J h b X M v Q 2 h h b m d l Z C B U e X B l L n t D b 2 x 1 b W 4 y O D Q s M j g z f S Z x d W 9 0 O y w m c X V v d D t T Z W N 0 a W 9 u M S 9 w Y X J h b X M v Q 2 h h b m d l Z C B U e X B l L n t D b 2 x 1 b W 4 y O D U s M j g 0 f S Z x d W 9 0 O y w m c X V v d D t T Z W N 0 a W 9 u M S 9 w Y X J h b X M v Q 2 h h b m d l Z C B U e X B l L n t D b 2 x 1 b W 4 y O D Y s M j g 1 f S Z x d W 9 0 O y w m c X V v d D t T Z W N 0 a W 9 u M S 9 w Y X J h b X M v Q 2 h h b m d l Z C B U e X B l L n t D b 2 x 1 b W 4 y O D c s M j g 2 f S Z x d W 9 0 O y w m c X V v d D t T Z W N 0 a W 9 u M S 9 w Y X J h b X M v Q 2 h h b m d l Z C B U e X B l L n t D b 2 x 1 b W 4 y O D g s M j g 3 f S Z x d W 9 0 O y w m c X V v d D t T Z W N 0 a W 9 u M S 9 w Y X J h b X M v Q 2 h h b m d l Z C B U e X B l L n t D b 2 x 1 b W 4 y O D k s M j g 4 f S Z x d W 9 0 O y w m c X V v d D t T Z W N 0 a W 9 u M S 9 w Y X J h b X M v Q 2 h h b m d l Z C B U e X B l L n t D b 2 x 1 b W 4 y O T A s M j g 5 f S Z x d W 9 0 O y w m c X V v d D t T Z W N 0 a W 9 u M S 9 w Y X J h b X M v Q 2 h h b m d l Z C B U e X B l L n t D b 2 x 1 b W 4 y O T E s M j k w f S Z x d W 9 0 O y w m c X V v d D t T Z W N 0 a W 9 u M S 9 w Y X J h b X M v Q 2 h h b m d l Z C B U e X B l L n t D b 2 x 1 b W 4 y O T I s M j k x f S Z x d W 9 0 O y w m c X V v d D t T Z W N 0 a W 9 u M S 9 w Y X J h b X M v Q 2 h h b m d l Z C B U e X B l L n t D b 2 x 1 b W 4 y O T M s M j k y f S Z x d W 9 0 O y w m c X V v d D t T Z W N 0 a W 9 u M S 9 w Y X J h b X M v Q 2 h h b m d l Z C B U e X B l L n t D b 2 x 1 b W 4 y O T Q s M j k z f S Z x d W 9 0 O y w m c X V v d D t T Z W N 0 a W 9 u M S 9 w Y X J h b X M v Q 2 h h b m d l Z C B U e X B l L n t D b 2 x 1 b W 4 y O T U s M j k 0 f S Z x d W 9 0 O y w m c X V v d D t T Z W N 0 a W 9 u M S 9 w Y X J h b X M v Q 2 h h b m d l Z C B U e X B l L n t D b 2 x 1 b W 4 y O T Y s M j k 1 f S Z x d W 9 0 O y w m c X V v d D t T Z W N 0 a W 9 u M S 9 w Y X J h b X M v Q 2 h h b m d l Z C B U e X B l L n t D b 2 x 1 b W 4 y O T c s M j k 2 f S Z x d W 9 0 O y w m c X V v d D t T Z W N 0 a W 9 u M S 9 w Y X J h b X M v Q 2 h h b m d l Z C B U e X B l L n t D b 2 x 1 b W 4 y O T g s M j k 3 f S Z x d W 9 0 O y w m c X V v d D t T Z W N 0 a W 9 u M S 9 w Y X J h b X M v Q 2 h h b m d l Z C B U e X B l L n t D b 2 x 1 b W 4 y O T k s M j k 4 f S Z x d W 9 0 O y w m c X V v d D t T Z W N 0 a W 9 u M S 9 w Y X J h b X M v Q 2 h h b m d l Z C B U e X B l L n t D b 2 x 1 b W 4 z M D A s M j k 5 f S Z x d W 9 0 O y w m c X V v d D t T Z W N 0 a W 9 u M S 9 w Y X J h b X M v Q 2 h h b m d l Z C B U e X B l L n t D b 2 x 1 b W 4 z M D E s M z A w f S Z x d W 9 0 O y w m c X V v d D t T Z W N 0 a W 9 u M S 9 w Y X J h b X M v Q 2 h h b m d l Z C B U e X B l L n t D b 2 x 1 b W 4 z M D I s M z A x f S Z x d W 9 0 O y w m c X V v d D t T Z W N 0 a W 9 u M S 9 w Y X J h b X M v Q 2 h h b m d l Z C B U e X B l L n t D b 2 x 1 b W 4 z M D M s M z A y f S Z x d W 9 0 O y w m c X V v d D t T Z W N 0 a W 9 u M S 9 w Y X J h b X M v Q 2 h h b m d l Z C B U e X B l L n t D b 2 x 1 b W 4 z M D Q s M z A z f S Z x d W 9 0 O y w m c X V v d D t T Z W N 0 a W 9 u M S 9 w Y X J h b X M v Q 2 h h b m d l Z C B U e X B l L n t D b 2 x 1 b W 4 z M D U s M z A 0 f S Z x d W 9 0 O y w m c X V v d D t T Z W N 0 a W 9 u M S 9 w Y X J h b X M v Q 2 h h b m d l Z C B U e X B l L n t D b 2 x 1 b W 4 z M D Y s M z A 1 f S Z x d W 9 0 O y w m c X V v d D t T Z W N 0 a W 9 u M S 9 w Y X J h b X M v Q 2 h h b m d l Z C B U e X B l L n t D b 2 x 1 b W 4 z M D c s M z A 2 f S Z x d W 9 0 O y w m c X V v d D t T Z W N 0 a W 9 u M S 9 w Y X J h b X M v Q 2 h h b m d l Z C B U e X B l L n t D b 2 x 1 b W 4 z M D g s M z A 3 f S Z x d W 9 0 O y w m c X V v d D t T Z W N 0 a W 9 u M S 9 w Y X J h b X M v Q 2 h h b m d l Z C B U e X B l L n t D b 2 x 1 b W 4 z M D k s M z A 4 f S Z x d W 9 0 O y w m c X V v d D t T Z W N 0 a W 9 u M S 9 w Y X J h b X M v Q 2 h h b m d l Z C B U e X B l L n t D b 2 x 1 b W 4 z M T A s M z A 5 f S Z x d W 9 0 O y w m c X V v d D t T Z W N 0 a W 9 u M S 9 w Y X J h b X M v Q 2 h h b m d l Z C B U e X B l L n t D b 2 x 1 b W 4 z M T E s M z E w f S Z x d W 9 0 O y w m c X V v d D t T Z W N 0 a W 9 u M S 9 w Y X J h b X M v Q 2 h h b m d l Z C B U e X B l L n t D b 2 x 1 b W 4 z M T I s M z E x f S Z x d W 9 0 O y w m c X V v d D t T Z W N 0 a W 9 u M S 9 w Y X J h b X M v Q 2 h h b m d l Z C B U e X B l L n t D b 2 x 1 b W 4 z M T M s M z E y f S Z x d W 9 0 O y w m c X V v d D t T Z W N 0 a W 9 u M S 9 w Y X J h b X M v Q 2 h h b m d l Z C B U e X B l L n t D b 2 x 1 b W 4 z M T Q s M z E z f S Z x d W 9 0 O y w m c X V v d D t T Z W N 0 a W 9 u M S 9 w Y X J h b X M v Q 2 h h b m d l Z C B U e X B l L n t D b 2 x 1 b W 4 z M T U s M z E 0 f S Z x d W 9 0 O y w m c X V v d D t T Z W N 0 a W 9 u M S 9 w Y X J h b X M v Q 2 h h b m d l Z C B U e X B l L n t D b 2 x 1 b W 4 z M T Y s M z E 1 f S Z x d W 9 0 O y w m c X V v d D t T Z W N 0 a W 9 u M S 9 w Y X J h b X M v Q 2 h h b m d l Z C B U e X B l L n t D b 2 x 1 b W 4 z M T c s M z E 2 f S Z x d W 9 0 O y w m c X V v d D t T Z W N 0 a W 9 u M S 9 w Y X J h b X M v Q 2 h h b m d l Z C B U e X B l L n t D b 2 x 1 b W 4 z M T g s M z E 3 f S Z x d W 9 0 O y w m c X V v d D t T Z W N 0 a W 9 u M S 9 w Y X J h b X M v Q 2 h h b m d l Z C B U e X B l L n t D b 2 x 1 b W 4 z M T k s M z E 4 f S Z x d W 9 0 O y w m c X V v d D t T Z W N 0 a W 9 u M S 9 w Y X J h b X M v Q 2 h h b m d l Z C B U e X B l L n t D b 2 x 1 b W 4 z M j A s M z E 5 f S Z x d W 9 0 O y w m c X V v d D t T Z W N 0 a W 9 u M S 9 w Y X J h b X M v Q 2 h h b m d l Z C B U e X B l L n t D b 2 x 1 b W 4 z M j E s M z I w f S Z x d W 9 0 O y w m c X V v d D t T Z W N 0 a W 9 u M S 9 w Y X J h b X M v Q 2 h h b m d l Z C B U e X B l L n t D b 2 x 1 b W 4 z M j I s M z I x f S Z x d W 9 0 O y w m c X V v d D t T Z W N 0 a W 9 u M S 9 w Y X J h b X M v Q 2 h h b m d l Z C B U e X B l L n t D b 2 x 1 b W 4 z M j M s M z I y f S Z x d W 9 0 O y w m c X V v d D t T Z W N 0 a W 9 u M S 9 w Y X J h b X M v Q 2 h h b m d l Z C B U e X B l L n t D b 2 x 1 b W 4 z M j Q s M z I z f S Z x d W 9 0 O y w m c X V v d D t T Z W N 0 a W 9 u M S 9 w Y X J h b X M v Q 2 h h b m d l Z C B U e X B l L n t D b 2 x 1 b W 4 z M j U s M z I 0 f S Z x d W 9 0 O y w m c X V v d D t T Z W N 0 a W 9 u M S 9 w Y X J h b X M v Q 2 h h b m d l Z C B U e X B l L n t D b 2 x 1 b W 4 z M j Y s M z I 1 f S Z x d W 9 0 O y w m c X V v d D t T Z W N 0 a W 9 u M S 9 w Y X J h b X M v Q 2 h h b m d l Z C B U e X B l L n t D b 2 x 1 b W 4 z M j c s M z I 2 f S Z x d W 9 0 O y w m c X V v d D t T Z W N 0 a W 9 u M S 9 w Y X J h b X M v Q 2 h h b m d l Z C B U e X B l L n t D b 2 x 1 b W 4 z M j g s M z I 3 f S Z x d W 9 0 O y w m c X V v d D t T Z W N 0 a W 9 u M S 9 w Y X J h b X M v Q 2 h h b m d l Z C B U e X B l L n t D b 2 x 1 b W 4 z M j k s M z I 4 f S Z x d W 9 0 O y w m c X V v d D t T Z W N 0 a W 9 u M S 9 w Y X J h b X M v Q 2 h h b m d l Z C B U e X B l L n t D b 2 x 1 b W 4 z M z A s M z I 5 f S Z x d W 9 0 O y w m c X V v d D t T Z W N 0 a W 9 u M S 9 w Y X J h b X M v Q 2 h h b m d l Z C B U e X B l L n t D b 2 x 1 b W 4 z M z E s M z M w f S Z x d W 9 0 O y w m c X V v d D t T Z W N 0 a W 9 u M S 9 w Y X J h b X M v Q 2 h h b m d l Z C B U e X B l L n t D b 2 x 1 b W 4 z M z I s M z M x f S Z x d W 9 0 O y w m c X V v d D t T Z W N 0 a W 9 u M S 9 w Y X J h b X M v Q 2 h h b m d l Z C B U e X B l L n t D b 2 x 1 b W 4 z M z M s M z M y f S Z x d W 9 0 O y w m c X V v d D t T Z W N 0 a W 9 u M S 9 w Y X J h b X M v Q 2 h h b m d l Z C B U e X B l L n t D b 2 x 1 b W 4 z M z Q s M z M z f S Z x d W 9 0 O y w m c X V v d D t T Z W N 0 a W 9 u M S 9 w Y X J h b X M v Q 2 h h b m d l Z C B U e X B l L n t D b 2 x 1 b W 4 z M z U s M z M 0 f S Z x d W 9 0 O y w m c X V v d D t T Z W N 0 a W 9 u M S 9 w Y X J h b X M v Q 2 h h b m d l Z C B U e X B l L n t D b 2 x 1 b W 4 z M z Y s M z M 1 f S Z x d W 9 0 O y w m c X V v d D t T Z W N 0 a W 9 u M S 9 w Y X J h b X M v Q 2 h h b m d l Z C B U e X B l L n t D b 2 x 1 b W 4 z M z c s M z M 2 f S Z x d W 9 0 O y w m c X V v d D t T Z W N 0 a W 9 u M S 9 w Y X J h b X M v Q 2 h h b m d l Z C B U e X B l L n t D b 2 x 1 b W 4 z M z g s M z M 3 f S Z x d W 9 0 O y w m c X V v d D t T Z W N 0 a W 9 u M S 9 w Y X J h b X M v Q 2 h h b m d l Z C B U e X B l L n t D b 2 x 1 b W 4 z M z k s M z M 4 f S Z x d W 9 0 O y w m c X V v d D t T Z W N 0 a W 9 u M S 9 w Y X J h b X M v Q 2 h h b m d l Z C B U e X B l L n t D b 2 x 1 b W 4 z N D A s M z M 5 f S Z x d W 9 0 O y w m c X V v d D t T Z W N 0 a W 9 u M S 9 w Y X J h b X M v Q 2 h h b m d l Z C B U e X B l L n t D b 2 x 1 b W 4 z N D E s M z Q w f S Z x d W 9 0 O y w m c X V v d D t T Z W N 0 a W 9 u M S 9 w Y X J h b X M v Q 2 h h b m d l Z C B U e X B l L n t D b 2 x 1 b W 4 z N D I s M z Q x f S Z x d W 9 0 O y w m c X V v d D t T Z W N 0 a W 9 u M S 9 w Y X J h b X M v Q 2 h h b m d l Z C B U e X B l L n t D b 2 x 1 b W 4 z N D M s M z Q y f S Z x d W 9 0 O y w m c X V v d D t T Z W N 0 a W 9 u M S 9 w Y X J h b X M v Q 2 h h b m d l Z C B U e X B l L n t D b 2 x 1 b W 4 z N D Q s M z Q z f S Z x d W 9 0 O y w m c X V v d D t T Z W N 0 a W 9 u M S 9 w Y X J h b X M v Q 2 h h b m d l Z C B U e X B l L n t D b 2 x 1 b W 4 z N D U s M z Q 0 f S Z x d W 9 0 O y w m c X V v d D t T Z W N 0 a W 9 u M S 9 w Y X J h b X M v Q 2 h h b m d l Z C B U e X B l L n t D b 2 x 1 b W 4 z N D Y s M z Q 1 f S Z x d W 9 0 O y w m c X V v d D t T Z W N 0 a W 9 u M S 9 w Y X J h b X M v Q 2 h h b m d l Z C B U e X B l L n t D b 2 x 1 b W 4 z N D c s M z Q 2 f S Z x d W 9 0 O y w m c X V v d D t T Z W N 0 a W 9 u M S 9 w Y X J h b X M v Q 2 h h b m d l Z C B U e X B l L n t D b 2 x 1 b W 4 z N D g s M z Q 3 f S Z x d W 9 0 O y w m c X V v d D t T Z W N 0 a W 9 u M S 9 w Y X J h b X M v Q 2 h h b m d l Z C B U e X B l L n t D b 2 x 1 b W 4 z N D k s M z Q 4 f S Z x d W 9 0 O y w m c X V v d D t T Z W N 0 a W 9 u M S 9 w Y X J h b X M v Q 2 h h b m d l Z C B U e X B l L n t D b 2 x 1 b W 4 z N T A s M z Q 5 f S Z x d W 9 0 O y w m c X V v d D t T Z W N 0 a W 9 u M S 9 w Y X J h b X M v Q 2 h h b m d l Z C B U e X B l L n t D b 2 x 1 b W 4 z N T E s M z U w f S Z x d W 9 0 O y w m c X V v d D t T Z W N 0 a W 9 u M S 9 w Y X J h b X M v Q 2 h h b m d l Z C B U e X B l L n t D b 2 x 1 b W 4 z N T I s M z U x f S Z x d W 9 0 O y w m c X V v d D t T Z W N 0 a W 9 u M S 9 w Y X J h b X M v Q 2 h h b m d l Z C B U e X B l L n t D b 2 x 1 b W 4 z N T M s M z U y f S Z x d W 9 0 O y w m c X V v d D t T Z W N 0 a W 9 u M S 9 w Y X J h b X M v Q 2 h h b m d l Z C B U e X B l L n t D b 2 x 1 b W 4 z N T Q s M z U z f S Z x d W 9 0 O y w m c X V v d D t T Z W N 0 a W 9 u M S 9 w Y X J h b X M v Q 2 h h b m d l Z C B U e X B l L n t D b 2 x 1 b W 4 z N T U s M z U 0 f S Z x d W 9 0 O y w m c X V v d D t T Z W N 0 a W 9 u M S 9 w Y X J h b X M v Q 2 h h b m d l Z C B U e X B l L n t D b 2 x 1 b W 4 z N T Y s M z U 1 f S Z x d W 9 0 O y w m c X V v d D t T Z W N 0 a W 9 u M S 9 w Y X J h b X M v Q 2 h h b m d l Z C B U e X B l L n t D b 2 x 1 b W 4 z N T c s M z U 2 f S Z x d W 9 0 O y w m c X V v d D t T Z W N 0 a W 9 u M S 9 w Y X J h b X M v Q 2 h h b m d l Z C B U e X B l L n t D b 2 x 1 b W 4 z N T g s M z U 3 f S Z x d W 9 0 O y w m c X V v d D t T Z W N 0 a W 9 u M S 9 w Y X J h b X M v Q 2 h h b m d l Z C B U e X B l L n t D b 2 x 1 b W 4 z N T k s M z U 4 f S Z x d W 9 0 O y w m c X V v d D t T Z W N 0 a W 9 u M S 9 w Y X J h b X M v Q 2 h h b m d l Z C B U e X B l L n t D b 2 x 1 b W 4 z N j A s M z U 5 f S Z x d W 9 0 O y w m c X V v d D t T Z W N 0 a W 9 u M S 9 w Y X J h b X M v Q 2 h h b m d l Z C B U e X B l L n t D b 2 x 1 b W 4 z N j E s M z Y w f S Z x d W 9 0 O y w m c X V v d D t T Z W N 0 a W 9 u M S 9 w Y X J h b X M v Q 2 h h b m d l Z C B U e X B l L n t D b 2 x 1 b W 4 z N j I s M z Y x f S Z x d W 9 0 O 1 0 s J n F 1 b 3 Q 7 Q 2 9 s d W 1 u Q 2 9 1 b n Q m c X V v d D s 6 M z Y y L C Z x d W 9 0 O 0 t l e U N v b H V t b k 5 h b W V z J n F 1 b 3 Q 7 O l t d L C Z x d W 9 0 O 0 N v b H V t b k l k Z W 5 0 a X R p Z X M m c X V v d D s 6 W y Z x d W 9 0 O 1 N l Y 3 R p b 2 4 x L 3 B h c m F t c y 9 D a G F u Z 2 V k I F R 5 c G U u e 0 N v b H V t b j E s M H 0 m c X V v d D s s J n F 1 b 3 Q 7 U 2 V j d G l v b j E v c G F y Y W 1 z L 0 N o Y W 5 n Z W Q g V H l w Z S 5 7 Q 2 9 s d W 1 u M i w x f S Z x d W 9 0 O y w m c X V v d D t T Z W N 0 a W 9 u M S 9 w Y X J h b X M v Q 2 h h b m d l Z C B U e X B l L n t D b 2 x 1 b W 4 z L D J 9 J n F 1 b 3 Q 7 L C Z x d W 9 0 O 1 N l Y 3 R p b 2 4 x L 3 B h c m F t c y 9 D a G F u Z 2 V k I F R 5 c G U u e 0 N v b H V t b j Q s M 3 0 m c X V v d D s s J n F 1 b 3 Q 7 U 2 V j d G l v b j E v c G F y Y W 1 z L 0 N o Y W 5 n Z W Q g V H l w Z S 5 7 Q 2 9 s d W 1 u N S w 0 f S Z x d W 9 0 O y w m c X V v d D t T Z W N 0 a W 9 u M S 9 w Y X J h b X M v Q 2 h h b m d l Z C B U e X B l L n t D b 2 x 1 b W 4 2 L D V 9 J n F 1 b 3 Q 7 L C Z x d W 9 0 O 1 N l Y 3 R p b 2 4 x L 3 B h c m F t c y 9 D a G F u Z 2 V k I F R 5 c G U u e 0 N v b H V t b j c s N n 0 m c X V v d D s s J n F 1 b 3 Q 7 U 2 V j d G l v b j E v c G F y Y W 1 z L 0 N o Y W 5 n Z W Q g V H l w Z S 5 7 Q 2 9 s d W 1 u O C w 3 f S Z x d W 9 0 O y w m c X V v d D t T Z W N 0 a W 9 u M S 9 w Y X J h b X M v Q 2 h h b m d l Z C B U e X B l L n t D b 2 x 1 b W 4 5 L D h 9 J n F 1 b 3 Q 7 L C Z x d W 9 0 O 1 N l Y 3 R p b 2 4 x L 3 B h c m F t c y 9 D a G F u Z 2 V k I F R 5 c G U u e 0 N v b H V t b j E w L D l 9 J n F 1 b 3 Q 7 L C Z x d W 9 0 O 1 N l Y 3 R p b 2 4 x L 3 B h c m F t c y 9 D a G F u Z 2 V k I F R 5 c G U u e 0 N v b H V t b j E x L D E w f S Z x d W 9 0 O y w m c X V v d D t T Z W N 0 a W 9 u M S 9 w Y X J h b X M v Q 2 h h b m d l Z C B U e X B l L n t D b 2 x 1 b W 4 x M i w x M X 0 m c X V v d D s s J n F 1 b 3 Q 7 U 2 V j d G l v b j E v c G F y Y W 1 z L 0 N o Y W 5 n Z W Q g V H l w Z S 5 7 Q 2 9 s d W 1 u M T M s M T J 9 J n F 1 b 3 Q 7 L C Z x d W 9 0 O 1 N l Y 3 R p b 2 4 x L 3 B h c m F t c y 9 D a G F u Z 2 V k I F R 5 c G U u e 0 N v b H V t b j E 0 L D E z f S Z x d W 9 0 O y w m c X V v d D t T Z W N 0 a W 9 u M S 9 w Y X J h b X M v Q 2 h h b m d l Z C B U e X B l L n t D b 2 x 1 b W 4 x N S w x N H 0 m c X V v d D s s J n F 1 b 3 Q 7 U 2 V j d G l v b j E v c G F y Y W 1 z L 0 N o Y W 5 n Z W Q g V H l w Z S 5 7 Q 2 9 s d W 1 u M T Y s M T V 9 J n F 1 b 3 Q 7 L C Z x d W 9 0 O 1 N l Y 3 R p b 2 4 x L 3 B h c m F t c y 9 D a G F u Z 2 V k I F R 5 c G U u e 0 N v b H V t b j E 3 L D E 2 f S Z x d W 9 0 O y w m c X V v d D t T Z W N 0 a W 9 u M S 9 w Y X J h b X M v Q 2 h h b m d l Z C B U e X B l L n t D b 2 x 1 b W 4 x O C w x N 3 0 m c X V v d D s s J n F 1 b 3 Q 7 U 2 V j d G l v b j E v c G F y Y W 1 z L 0 N o Y W 5 n Z W Q g V H l w Z S 5 7 Q 2 9 s d W 1 u M T k s M T h 9 J n F 1 b 3 Q 7 L C Z x d W 9 0 O 1 N l Y 3 R p b 2 4 x L 3 B h c m F t c y 9 D a G F u Z 2 V k I F R 5 c G U u e 0 N v b H V t b j I w L D E 5 f S Z x d W 9 0 O y w m c X V v d D t T Z W N 0 a W 9 u M S 9 w Y X J h b X M v Q 2 h h b m d l Z C B U e X B l L n t D b 2 x 1 b W 4 y M S w y M H 0 m c X V v d D s s J n F 1 b 3 Q 7 U 2 V j d G l v b j E v c G F y Y W 1 z L 0 N o Y W 5 n Z W Q g V H l w Z S 5 7 Q 2 9 s d W 1 u M j I s M j F 9 J n F 1 b 3 Q 7 L C Z x d W 9 0 O 1 N l Y 3 R p b 2 4 x L 3 B h c m F t c y 9 D a G F u Z 2 V k I F R 5 c G U u e 0 N v b H V t b j I z L D I y f S Z x d W 9 0 O y w m c X V v d D t T Z W N 0 a W 9 u M S 9 w Y X J h b X M v Q 2 h h b m d l Z C B U e X B l L n t D b 2 x 1 b W 4 y N C w y M 3 0 m c X V v d D s s J n F 1 b 3 Q 7 U 2 V j d G l v b j E v c G F y Y W 1 z L 0 N o Y W 5 n Z W Q g V H l w Z S 5 7 Q 2 9 s d W 1 u M j U s M j R 9 J n F 1 b 3 Q 7 L C Z x d W 9 0 O 1 N l Y 3 R p b 2 4 x L 3 B h c m F t c y 9 D a G F u Z 2 V k I F R 5 c G U u e 0 N v b H V t b j I 2 L D I 1 f S Z x d W 9 0 O y w m c X V v d D t T Z W N 0 a W 9 u M S 9 w Y X J h b X M v Q 2 h h b m d l Z C B U e X B l L n t D b 2 x 1 b W 4 y N y w y N n 0 m c X V v d D s s J n F 1 b 3 Q 7 U 2 V j d G l v b j E v c G F y Y W 1 z L 0 N o Y W 5 n Z W Q g V H l w Z S 5 7 Q 2 9 s d W 1 u M j g s M j d 9 J n F 1 b 3 Q 7 L C Z x d W 9 0 O 1 N l Y 3 R p b 2 4 x L 3 B h c m F t c y 9 D a G F u Z 2 V k I F R 5 c G U u e 0 N v b H V t b j I 5 L D I 4 f S Z x d W 9 0 O y w m c X V v d D t T Z W N 0 a W 9 u M S 9 w Y X J h b X M v Q 2 h h b m d l Z C B U e X B l L n t D b 2 x 1 b W 4 z M C w y O X 0 m c X V v d D s s J n F 1 b 3 Q 7 U 2 V j d G l v b j E v c G F y Y W 1 z L 0 N o Y W 5 n Z W Q g V H l w Z S 5 7 Q 2 9 s d W 1 u M z E s M z B 9 J n F 1 b 3 Q 7 L C Z x d W 9 0 O 1 N l Y 3 R p b 2 4 x L 3 B h c m F t c y 9 D a G F u Z 2 V k I F R 5 c G U u e 0 N v b H V t b j M y L D M x f S Z x d W 9 0 O y w m c X V v d D t T Z W N 0 a W 9 u M S 9 w Y X J h b X M v Q 2 h h b m d l Z C B U e X B l L n t D b 2 x 1 b W 4 z M y w z M n 0 m c X V v d D s s J n F 1 b 3 Q 7 U 2 V j d G l v b j E v c G F y Y W 1 z L 0 N o Y W 5 n Z W Q g V H l w Z S 5 7 Q 2 9 s d W 1 u M z Q s M z N 9 J n F 1 b 3 Q 7 L C Z x d W 9 0 O 1 N l Y 3 R p b 2 4 x L 3 B h c m F t c y 9 D a G F u Z 2 V k I F R 5 c G U u e 0 N v b H V t b j M 1 L D M 0 f S Z x d W 9 0 O y w m c X V v d D t T Z W N 0 a W 9 u M S 9 w Y X J h b X M v Q 2 h h b m d l Z C B U e X B l L n t D b 2 x 1 b W 4 z N i w z N X 0 m c X V v d D s s J n F 1 b 3 Q 7 U 2 V j d G l v b j E v c G F y Y W 1 z L 0 N o Y W 5 n Z W Q g V H l w Z S 5 7 Q 2 9 s d W 1 u M z c s M z Z 9 J n F 1 b 3 Q 7 L C Z x d W 9 0 O 1 N l Y 3 R p b 2 4 x L 3 B h c m F t c y 9 D a G F u Z 2 V k I F R 5 c G U u e 0 N v b H V t b j M 4 L D M 3 f S Z x d W 9 0 O y w m c X V v d D t T Z W N 0 a W 9 u M S 9 w Y X J h b X M v Q 2 h h b m d l Z C B U e X B l L n t D b 2 x 1 b W 4 z O S w z O H 0 m c X V v d D s s J n F 1 b 3 Q 7 U 2 V j d G l v b j E v c G F y Y W 1 z L 0 N o Y W 5 n Z W Q g V H l w Z S 5 7 Q 2 9 s d W 1 u N D A s M z l 9 J n F 1 b 3 Q 7 L C Z x d W 9 0 O 1 N l Y 3 R p b 2 4 x L 3 B h c m F t c y 9 D a G F u Z 2 V k I F R 5 c G U u e 0 N v b H V t b j Q x L D Q w f S Z x d W 9 0 O y w m c X V v d D t T Z W N 0 a W 9 u M S 9 w Y X J h b X M v Q 2 h h b m d l Z C B U e X B l L n t D b 2 x 1 b W 4 0 M i w 0 M X 0 m c X V v d D s s J n F 1 b 3 Q 7 U 2 V j d G l v b j E v c G F y Y W 1 z L 0 N o Y W 5 n Z W Q g V H l w Z S 5 7 Q 2 9 s d W 1 u N D M s N D J 9 J n F 1 b 3 Q 7 L C Z x d W 9 0 O 1 N l Y 3 R p b 2 4 x L 3 B h c m F t c y 9 D a G F u Z 2 V k I F R 5 c G U u e 0 N v b H V t b j Q 0 L D Q z f S Z x d W 9 0 O y w m c X V v d D t T Z W N 0 a W 9 u M S 9 w Y X J h b X M v Q 2 h h b m d l Z C B U e X B l L n t D b 2 x 1 b W 4 0 N S w 0 N H 0 m c X V v d D s s J n F 1 b 3 Q 7 U 2 V j d G l v b j E v c G F y Y W 1 z L 0 N o Y W 5 n Z W Q g V H l w Z S 5 7 Q 2 9 s d W 1 u N D Y s N D V 9 J n F 1 b 3 Q 7 L C Z x d W 9 0 O 1 N l Y 3 R p b 2 4 x L 3 B h c m F t c y 9 D a G F u Z 2 V k I F R 5 c G U u e 0 N v b H V t b j Q 3 L D Q 2 f S Z x d W 9 0 O y w m c X V v d D t T Z W N 0 a W 9 u M S 9 w Y X J h b X M v Q 2 h h b m d l Z C B U e X B l L n t D b 2 x 1 b W 4 0 O C w 0 N 3 0 m c X V v d D s s J n F 1 b 3 Q 7 U 2 V j d G l v b j E v c G F y Y W 1 z L 0 N o Y W 5 n Z W Q g V H l w Z S 5 7 Q 2 9 s d W 1 u N D k s N D h 9 J n F 1 b 3 Q 7 L C Z x d W 9 0 O 1 N l Y 3 R p b 2 4 x L 3 B h c m F t c y 9 D a G F u Z 2 V k I F R 5 c G U u e 0 N v b H V t b j U w L D Q 5 f S Z x d W 9 0 O y w m c X V v d D t T Z W N 0 a W 9 u M S 9 w Y X J h b X M v Q 2 h h b m d l Z C B U e X B l L n t D b 2 x 1 b W 4 1 M S w 1 M H 0 m c X V v d D s s J n F 1 b 3 Q 7 U 2 V j d G l v b j E v c G F y Y W 1 z L 0 N o Y W 5 n Z W Q g V H l w Z S 5 7 Q 2 9 s d W 1 u N T I s N T F 9 J n F 1 b 3 Q 7 L C Z x d W 9 0 O 1 N l Y 3 R p b 2 4 x L 3 B h c m F t c y 9 D a G F u Z 2 V k I F R 5 c G U u e 0 N v b H V t b j U z L D U y f S Z x d W 9 0 O y w m c X V v d D t T Z W N 0 a W 9 u M S 9 w Y X J h b X M v Q 2 h h b m d l Z C B U e X B l L n t D b 2 x 1 b W 4 1 N C w 1 M 3 0 m c X V v d D s s J n F 1 b 3 Q 7 U 2 V j d G l v b j E v c G F y Y W 1 z L 0 N o Y W 5 n Z W Q g V H l w Z S 5 7 Q 2 9 s d W 1 u N T U s N T R 9 J n F 1 b 3 Q 7 L C Z x d W 9 0 O 1 N l Y 3 R p b 2 4 x L 3 B h c m F t c y 9 D a G F u Z 2 V k I F R 5 c G U u e 0 N v b H V t b j U 2 L D U 1 f S Z x d W 9 0 O y w m c X V v d D t T Z W N 0 a W 9 u M S 9 w Y X J h b X M v Q 2 h h b m d l Z C B U e X B l L n t D b 2 x 1 b W 4 1 N y w 1 N n 0 m c X V v d D s s J n F 1 b 3 Q 7 U 2 V j d G l v b j E v c G F y Y W 1 z L 0 N o Y W 5 n Z W Q g V H l w Z S 5 7 Q 2 9 s d W 1 u N T g s N T d 9 J n F 1 b 3 Q 7 L C Z x d W 9 0 O 1 N l Y 3 R p b 2 4 x L 3 B h c m F t c y 9 D a G F u Z 2 V k I F R 5 c G U u e 0 N v b H V t b j U 5 L D U 4 f S Z x d W 9 0 O y w m c X V v d D t T Z W N 0 a W 9 u M S 9 w Y X J h b X M v Q 2 h h b m d l Z C B U e X B l L n t D b 2 x 1 b W 4 2 M C w 1 O X 0 m c X V v d D s s J n F 1 b 3 Q 7 U 2 V j d G l v b j E v c G F y Y W 1 z L 0 N o Y W 5 n Z W Q g V H l w Z S 5 7 Q 2 9 s d W 1 u N j E s N j B 9 J n F 1 b 3 Q 7 L C Z x d W 9 0 O 1 N l Y 3 R p b 2 4 x L 3 B h c m F t c y 9 D a G F u Z 2 V k I F R 5 c G U u e 0 N v b H V t b j Y y L D Y x f S Z x d W 9 0 O y w m c X V v d D t T Z W N 0 a W 9 u M S 9 w Y X J h b X M v Q 2 h h b m d l Z C B U e X B l L n t D b 2 x 1 b W 4 2 M y w 2 M n 0 m c X V v d D s s J n F 1 b 3 Q 7 U 2 V j d G l v b j E v c G F y Y W 1 z L 0 N o Y W 5 n Z W Q g V H l w Z S 5 7 Q 2 9 s d W 1 u N j Q s N j N 9 J n F 1 b 3 Q 7 L C Z x d W 9 0 O 1 N l Y 3 R p b 2 4 x L 3 B h c m F t c y 9 D a G F u Z 2 V k I F R 5 c G U u e 0 N v b H V t b j Y 1 L D Y 0 f S Z x d W 9 0 O y w m c X V v d D t T Z W N 0 a W 9 u M S 9 w Y X J h b X M v Q 2 h h b m d l Z C B U e X B l L n t D b 2 x 1 b W 4 2 N i w 2 N X 0 m c X V v d D s s J n F 1 b 3 Q 7 U 2 V j d G l v b j E v c G F y Y W 1 z L 0 N o Y W 5 n Z W Q g V H l w Z S 5 7 Q 2 9 s d W 1 u N j c s N j Z 9 J n F 1 b 3 Q 7 L C Z x d W 9 0 O 1 N l Y 3 R p b 2 4 x L 3 B h c m F t c y 9 D a G F u Z 2 V k I F R 5 c G U u e 0 N v b H V t b j Y 4 L D Y 3 f S Z x d W 9 0 O y w m c X V v d D t T Z W N 0 a W 9 u M S 9 w Y X J h b X M v Q 2 h h b m d l Z C B U e X B l L n t D b 2 x 1 b W 4 2 O S w 2 O H 0 m c X V v d D s s J n F 1 b 3 Q 7 U 2 V j d G l v b j E v c G F y Y W 1 z L 0 N o Y W 5 n Z W Q g V H l w Z S 5 7 Q 2 9 s d W 1 u N z A s N j l 9 J n F 1 b 3 Q 7 L C Z x d W 9 0 O 1 N l Y 3 R p b 2 4 x L 3 B h c m F t c y 9 D a G F u Z 2 V k I F R 5 c G U u e 0 N v b H V t b j c x L D c w f S Z x d W 9 0 O y w m c X V v d D t T Z W N 0 a W 9 u M S 9 w Y X J h b X M v Q 2 h h b m d l Z C B U e X B l L n t D b 2 x 1 b W 4 3 M i w 3 M X 0 m c X V v d D s s J n F 1 b 3 Q 7 U 2 V j d G l v b j E v c G F y Y W 1 z L 0 N o Y W 5 n Z W Q g V H l w Z S 5 7 Q 2 9 s d W 1 u N z M s N z J 9 J n F 1 b 3 Q 7 L C Z x d W 9 0 O 1 N l Y 3 R p b 2 4 x L 3 B h c m F t c y 9 D a G F u Z 2 V k I F R 5 c G U u e 0 N v b H V t b j c 0 L D c z f S Z x d W 9 0 O y w m c X V v d D t T Z W N 0 a W 9 u M S 9 w Y X J h b X M v Q 2 h h b m d l Z C B U e X B l L n t D b 2 x 1 b W 4 3 N S w 3 N H 0 m c X V v d D s s J n F 1 b 3 Q 7 U 2 V j d G l v b j E v c G F y Y W 1 z L 0 N o Y W 5 n Z W Q g V H l w Z S 5 7 Q 2 9 s d W 1 u N z Y s N z V 9 J n F 1 b 3 Q 7 L C Z x d W 9 0 O 1 N l Y 3 R p b 2 4 x L 3 B h c m F t c y 9 D a G F u Z 2 V k I F R 5 c G U u e 0 N v b H V t b j c 3 L D c 2 f S Z x d W 9 0 O y w m c X V v d D t T Z W N 0 a W 9 u M S 9 w Y X J h b X M v Q 2 h h b m d l Z C B U e X B l L n t D b 2 x 1 b W 4 3 O C w 3 N 3 0 m c X V v d D s s J n F 1 b 3 Q 7 U 2 V j d G l v b j E v c G F y Y W 1 z L 0 N o Y W 5 n Z W Q g V H l w Z S 5 7 Q 2 9 s d W 1 u N z k s N z h 9 J n F 1 b 3 Q 7 L C Z x d W 9 0 O 1 N l Y 3 R p b 2 4 x L 3 B h c m F t c y 9 D a G F u Z 2 V k I F R 5 c G U u e 0 N v b H V t b j g w L D c 5 f S Z x d W 9 0 O y w m c X V v d D t T Z W N 0 a W 9 u M S 9 w Y X J h b X M v Q 2 h h b m d l Z C B U e X B l L n t D b 2 x 1 b W 4 4 M S w 4 M H 0 m c X V v d D s s J n F 1 b 3 Q 7 U 2 V j d G l v b j E v c G F y Y W 1 z L 0 N o Y W 5 n Z W Q g V H l w Z S 5 7 Q 2 9 s d W 1 u O D I s O D F 9 J n F 1 b 3 Q 7 L C Z x d W 9 0 O 1 N l Y 3 R p b 2 4 x L 3 B h c m F t c y 9 D a G F u Z 2 V k I F R 5 c G U u e 0 N v b H V t b j g z L D g y f S Z x d W 9 0 O y w m c X V v d D t T Z W N 0 a W 9 u M S 9 w Y X J h b X M v Q 2 h h b m d l Z C B U e X B l L n t D b 2 x 1 b W 4 4 N C w 4 M 3 0 m c X V v d D s s J n F 1 b 3 Q 7 U 2 V j d G l v b j E v c G F y Y W 1 z L 0 N o Y W 5 n Z W Q g V H l w Z S 5 7 Q 2 9 s d W 1 u O D U s O D R 9 J n F 1 b 3 Q 7 L C Z x d W 9 0 O 1 N l Y 3 R p b 2 4 x L 3 B h c m F t c y 9 D a G F u Z 2 V k I F R 5 c G U u e 0 N v b H V t b j g 2 L D g 1 f S Z x d W 9 0 O y w m c X V v d D t T Z W N 0 a W 9 u M S 9 w Y X J h b X M v Q 2 h h b m d l Z C B U e X B l L n t D b 2 x 1 b W 4 4 N y w 4 N n 0 m c X V v d D s s J n F 1 b 3 Q 7 U 2 V j d G l v b j E v c G F y Y W 1 z L 0 N o Y W 5 n Z W Q g V H l w Z S 5 7 Q 2 9 s d W 1 u O D g s O D d 9 J n F 1 b 3 Q 7 L C Z x d W 9 0 O 1 N l Y 3 R p b 2 4 x L 3 B h c m F t c y 9 D a G F u Z 2 V k I F R 5 c G U u e 0 N v b H V t b j g 5 L D g 4 f S Z x d W 9 0 O y w m c X V v d D t T Z W N 0 a W 9 u M S 9 w Y X J h b X M v Q 2 h h b m d l Z C B U e X B l L n t D b 2 x 1 b W 4 5 M C w 4 O X 0 m c X V v d D s s J n F 1 b 3 Q 7 U 2 V j d G l v b j E v c G F y Y W 1 z L 0 N o Y W 5 n Z W Q g V H l w Z S 5 7 Q 2 9 s d W 1 u O T E s O T B 9 J n F 1 b 3 Q 7 L C Z x d W 9 0 O 1 N l Y 3 R p b 2 4 x L 3 B h c m F t c y 9 D a G F u Z 2 V k I F R 5 c G U u e 0 N v b H V t b j k y L D k x f S Z x d W 9 0 O y w m c X V v d D t T Z W N 0 a W 9 u M S 9 w Y X J h b X M v Q 2 h h b m d l Z C B U e X B l L n t D b 2 x 1 b W 4 5 M y w 5 M n 0 m c X V v d D s s J n F 1 b 3 Q 7 U 2 V j d G l v b j E v c G F y Y W 1 z L 0 N o Y W 5 n Z W Q g V H l w Z S 5 7 Q 2 9 s d W 1 u O T Q s O T N 9 J n F 1 b 3 Q 7 L C Z x d W 9 0 O 1 N l Y 3 R p b 2 4 x L 3 B h c m F t c y 9 D a G F u Z 2 V k I F R 5 c G U u e 0 N v b H V t b j k 1 L D k 0 f S Z x d W 9 0 O y w m c X V v d D t T Z W N 0 a W 9 u M S 9 w Y X J h b X M v Q 2 h h b m d l Z C B U e X B l L n t D b 2 x 1 b W 4 5 N i w 5 N X 0 m c X V v d D s s J n F 1 b 3 Q 7 U 2 V j d G l v b j E v c G F y Y W 1 z L 0 N o Y W 5 n Z W Q g V H l w Z S 5 7 Q 2 9 s d W 1 u O T c s O T Z 9 J n F 1 b 3 Q 7 L C Z x d W 9 0 O 1 N l Y 3 R p b 2 4 x L 3 B h c m F t c y 9 D a G F u Z 2 V k I F R 5 c G U u e 0 N v b H V t b j k 4 L D k 3 f S Z x d W 9 0 O y w m c X V v d D t T Z W N 0 a W 9 u M S 9 w Y X J h b X M v Q 2 h h b m d l Z C B U e X B l L n t D b 2 x 1 b W 4 5 O S w 5 O H 0 m c X V v d D s s J n F 1 b 3 Q 7 U 2 V j d G l v b j E v c G F y Y W 1 z L 0 N o Y W 5 n Z W Q g V H l w Z S 5 7 Q 2 9 s d W 1 u M T A w L D k 5 f S Z x d W 9 0 O y w m c X V v d D t T Z W N 0 a W 9 u M S 9 w Y X J h b X M v Q 2 h h b m d l Z C B U e X B l L n t D b 2 x 1 b W 4 x M D E s M T A w f S Z x d W 9 0 O y w m c X V v d D t T Z W N 0 a W 9 u M S 9 w Y X J h b X M v Q 2 h h b m d l Z C B U e X B l L n t D b 2 x 1 b W 4 x M D I s M T A x f S Z x d W 9 0 O y w m c X V v d D t T Z W N 0 a W 9 u M S 9 w Y X J h b X M v Q 2 h h b m d l Z C B U e X B l L n t D b 2 x 1 b W 4 x M D M s M T A y f S Z x d W 9 0 O y w m c X V v d D t T Z W N 0 a W 9 u M S 9 w Y X J h b X M v Q 2 h h b m d l Z C B U e X B l L n t D b 2 x 1 b W 4 x M D Q s M T A z f S Z x d W 9 0 O y w m c X V v d D t T Z W N 0 a W 9 u M S 9 w Y X J h b X M v Q 2 h h b m d l Z C B U e X B l L n t D b 2 x 1 b W 4 x M D U s M T A 0 f S Z x d W 9 0 O y w m c X V v d D t T Z W N 0 a W 9 u M S 9 w Y X J h b X M v Q 2 h h b m d l Z C B U e X B l L n t D b 2 x 1 b W 4 x M D Y s M T A 1 f S Z x d W 9 0 O y w m c X V v d D t T Z W N 0 a W 9 u M S 9 w Y X J h b X M v Q 2 h h b m d l Z C B U e X B l L n t D b 2 x 1 b W 4 x M D c s M T A 2 f S Z x d W 9 0 O y w m c X V v d D t T Z W N 0 a W 9 u M S 9 w Y X J h b X M v Q 2 h h b m d l Z C B U e X B l L n t D b 2 x 1 b W 4 x M D g s M T A 3 f S Z x d W 9 0 O y w m c X V v d D t T Z W N 0 a W 9 u M S 9 w Y X J h b X M v Q 2 h h b m d l Z C B U e X B l L n t D b 2 x 1 b W 4 x M D k s M T A 4 f S Z x d W 9 0 O y w m c X V v d D t T Z W N 0 a W 9 u M S 9 w Y X J h b X M v Q 2 h h b m d l Z C B U e X B l L n t D b 2 x 1 b W 4 x M T A s M T A 5 f S Z x d W 9 0 O y w m c X V v d D t T Z W N 0 a W 9 u M S 9 w Y X J h b X M v Q 2 h h b m d l Z C B U e X B l L n t D b 2 x 1 b W 4 x M T E s M T E w f S Z x d W 9 0 O y w m c X V v d D t T Z W N 0 a W 9 u M S 9 w Y X J h b X M v Q 2 h h b m d l Z C B U e X B l L n t D b 2 x 1 b W 4 x M T I s M T E x f S Z x d W 9 0 O y w m c X V v d D t T Z W N 0 a W 9 u M S 9 w Y X J h b X M v Q 2 h h b m d l Z C B U e X B l L n t D b 2 x 1 b W 4 x M T M s M T E y f S Z x d W 9 0 O y w m c X V v d D t T Z W N 0 a W 9 u M S 9 w Y X J h b X M v Q 2 h h b m d l Z C B U e X B l L n t D b 2 x 1 b W 4 x M T Q s M T E z f S Z x d W 9 0 O y w m c X V v d D t T Z W N 0 a W 9 u M S 9 w Y X J h b X M v Q 2 h h b m d l Z C B U e X B l L n t D b 2 x 1 b W 4 x M T U s M T E 0 f S Z x d W 9 0 O y w m c X V v d D t T Z W N 0 a W 9 u M S 9 w Y X J h b X M v Q 2 h h b m d l Z C B U e X B l L n t D b 2 x 1 b W 4 x M T Y s M T E 1 f S Z x d W 9 0 O y w m c X V v d D t T Z W N 0 a W 9 u M S 9 w Y X J h b X M v Q 2 h h b m d l Z C B U e X B l L n t D b 2 x 1 b W 4 x M T c s M T E 2 f S Z x d W 9 0 O y w m c X V v d D t T Z W N 0 a W 9 u M S 9 w Y X J h b X M v Q 2 h h b m d l Z C B U e X B l L n t D b 2 x 1 b W 4 x M T g s M T E 3 f S Z x d W 9 0 O y w m c X V v d D t T Z W N 0 a W 9 u M S 9 w Y X J h b X M v Q 2 h h b m d l Z C B U e X B l L n t D b 2 x 1 b W 4 x M T k s M T E 4 f S Z x d W 9 0 O y w m c X V v d D t T Z W N 0 a W 9 u M S 9 w Y X J h b X M v Q 2 h h b m d l Z C B U e X B l L n t D b 2 x 1 b W 4 x M j A s M T E 5 f S Z x d W 9 0 O y w m c X V v d D t T Z W N 0 a W 9 u M S 9 w Y X J h b X M v Q 2 h h b m d l Z C B U e X B l L n t D b 2 x 1 b W 4 x M j E s M T I w f S Z x d W 9 0 O y w m c X V v d D t T Z W N 0 a W 9 u M S 9 w Y X J h b X M v Q 2 h h b m d l Z C B U e X B l L n t D b 2 x 1 b W 4 x M j I s M T I x f S Z x d W 9 0 O y w m c X V v d D t T Z W N 0 a W 9 u M S 9 w Y X J h b X M v Q 2 h h b m d l Z C B U e X B l L n t D b 2 x 1 b W 4 x M j M s M T I y f S Z x d W 9 0 O y w m c X V v d D t T Z W N 0 a W 9 u M S 9 w Y X J h b X M v Q 2 h h b m d l Z C B U e X B l L n t D b 2 x 1 b W 4 x M j Q s M T I z f S Z x d W 9 0 O y w m c X V v d D t T Z W N 0 a W 9 u M S 9 w Y X J h b X M v Q 2 h h b m d l Z C B U e X B l L n t D b 2 x 1 b W 4 x M j U s M T I 0 f S Z x d W 9 0 O y w m c X V v d D t T Z W N 0 a W 9 u M S 9 w Y X J h b X M v Q 2 h h b m d l Z C B U e X B l L n t D b 2 x 1 b W 4 x M j Y s M T I 1 f S Z x d W 9 0 O y w m c X V v d D t T Z W N 0 a W 9 u M S 9 w Y X J h b X M v Q 2 h h b m d l Z C B U e X B l L n t D b 2 x 1 b W 4 x M j c s M T I 2 f S Z x d W 9 0 O y w m c X V v d D t T Z W N 0 a W 9 u M S 9 w Y X J h b X M v Q 2 h h b m d l Z C B U e X B l L n t D b 2 x 1 b W 4 x M j g s M T I 3 f S Z x d W 9 0 O y w m c X V v d D t T Z W N 0 a W 9 u M S 9 w Y X J h b X M v Q 2 h h b m d l Z C B U e X B l L n t D b 2 x 1 b W 4 x M j k s M T I 4 f S Z x d W 9 0 O y w m c X V v d D t T Z W N 0 a W 9 u M S 9 w Y X J h b X M v Q 2 h h b m d l Z C B U e X B l L n t D b 2 x 1 b W 4 x M z A s M T I 5 f S Z x d W 9 0 O y w m c X V v d D t T Z W N 0 a W 9 u M S 9 w Y X J h b X M v Q 2 h h b m d l Z C B U e X B l L n t D b 2 x 1 b W 4 x M z E s M T M w f S Z x d W 9 0 O y w m c X V v d D t T Z W N 0 a W 9 u M S 9 w Y X J h b X M v Q 2 h h b m d l Z C B U e X B l L n t D b 2 x 1 b W 4 x M z I s M T M x f S Z x d W 9 0 O y w m c X V v d D t T Z W N 0 a W 9 u M S 9 w Y X J h b X M v Q 2 h h b m d l Z C B U e X B l L n t D b 2 x 1 b W 4 x M z M s M T M y f S Z x d W 9 0 O y w m c X V v d D t T Z W N 0 a W 9 u M S 9 w Y X J h b X M v Q 2 h h b m d l Z C B U e X B l L n t D b 2 x 1 b W 4 x M z Q s M T M z f S Z x d W 9 0 O y w m c X V v d D t T Z W N 0 a W 9 u M S 9 w Y X J h b X M v Q 2 h h b m d l Z C B U e X B l L n t D b 2 x 1 b W 4 x M z U s M T M 0 f S Z x d W 9 0 O y w m c X V v d D t T Z W N 0 a W 9 u M S 9 w Y X J h b X M v Q 2 h h b m d l Z C B U e X B l L n t D b 2 x 1 b W 4 x M z Y s M T M 1 f S Z x d W 9 0 O y w m c X V v d D t T Z W N 0 a W 9 u M S 9 w Y X J h b X M v Q 2 h h b m d l Z C B U e X B l L n t D b 2 x 1 b W 4 x M z c s M T M 2 f S Z x d W 9 0 O y w m c X V v d D t T Z W N 0 a W 9 u M S 9 w Y X J h b X M v Q 2 h h b m d l Z C B U e X B l L n t D b 2 x 1 b W 4 x M z g s M T M 3 f S Z x d W 9 0 O y w m c X V v d D t T Z W N 0 a W 9 u M S 9 w Y X J h b X M v Q 2 h h b m d l Z C B U e X B l L n t D b 2 x 1 b W 4 x M z k s M T M 4 f S Z x d W 9 0 O y w m c X V v d D t T Z W N 0 a W 9 u M S 9 w Y X J h b X M v Q 2 h h b m d l Z C B U e X B l L n t D b 2 x 1 b W 4 x N D A s M T M 5 f S Z x d W 9 0 O y w m c X V v d D t T Z W N 0 a W 9 u M S 9 w Y X J h b X M v Q 2 h h b m d l Z C B U e X B l L n t D b 2 x 1 b W 4 x N D E s M T Q w f S Z x d W 9 0 O y w m c X V v d D t T Z W N 0 a W 9 u M S 9 w Y X J h b X M v Q 2 h h b m d l Z C B U e X B l L n t D b 2 x 1 b W 4 x N D I s M T Q x f S Z x d W 9 0 O y w m c X V v d D t T Z W N 0 a W 9 u M S 9 w Y X J h b X M v Q 2 h h b m d l Z C B U e X B l L n t D b 2 x 1 b W 4 x N D M s M T Q y f S Z x d W 9 0 O y w m c X V v d D t T Z W N 0 a W 9 u M S 9 w Y X J h b X M v Q 2 h h b m d l Z C B U e X B l L n t D b 2 x 1 b W 4 x N D Q s M T Q z f S Z x d W 9 0 O y w m c X V v d D t T Z W N 0 a W 9 u M S 9 w Y X J h b X M v Q 2 h h b m d l Z C B U e X B l L n t D b 2 x 1 b W 4 x N D U s M T Q 0 f S Z x d W 9 0 O y w m c X V v d D t T Z W N 0 a W 9 u M S 9 w Y X J h b X M v Q 2 h h b m d l Z C B U e X B l L n t D b 2 x 1 b W 4 x N D Y s M T Q 1 f S Z x d W 9 0 O y w m c X V v d D t T Z W N 0 a W 9 u M S 9 w Y X J h b X M v Q 2 h h b m d l Z C B U e X B l L n t D b 2 x 1 b W 4 x N D c s M T Q 2 f S Z x d W 9 0 O y w m c X V v d D t T Z W N 0 a W 9 u M S 9 w Y X J h b X M v Q 2 h h b m d l Z C B U e X B l L n t D b 2 x 1 b W 4 x N D g s M T Q 3 f S Z x d W 9 0 O y w m c X V v d D t T Z W N 0 a W 9 u M S 9 w Y X J h b X M v Q 2 h h b m d l Z C B U e X B l L n t D b 2 x 1 b W 4 x N D k s M T Q 4 f S Z x d W 9 0 O y w m c X V v d D t T Z W N 0 a W 9 u M S 9 w Y X J h b X M v Q 2 h h b m d l Z C B U e X B l L n t D b 2 x 1 b W 4 x N T A s M T Q 5 f S Z x d W 9 0 O y w m c X V v d D t T Z W N 0 a W 9 u M S 9 w Y X J h b X M v Q 2 h h b m d l Z C B U e X B l L n t D b 2 x 1 b W 4 x N T E s M T U w f S Z x d W 9 0 O y w m c X V v d D t T Z W N 0 a W 9 u M S 9 w Y X J h b X M v Q 2 h h b m d l Z C B U e X B l L n t D b 2 x 1 b W 4 x N T I s M T U x f S Z x d W 9 0 O y w m c X V v d D t T Z W N 0 a W 9 u M S 9 w Y X J h b X M v Q 2 h h b m d l Z C B U e X B l L n t D b 2 x 1 b W 4 x N T M s M T U y f S Z x d W 9 0 O y w m c X V v d D t T Z W N 0 a W 9 u M S 9 w Y X J h b X M v Q 2 h h b m d l Z C B U e X B l L n t D b 2 x 1 b W 4 x N T Q s M T U z f S Z x d W 9 0 O y w m c X V v d D t T Z W N 0 a W 9 u M S 9 w Y X J h b X M v Q 2 h h b m d l Z C B U e X B l L n t D b 2 x 1 b W 4 x N T U s M T U 0 f S Z x d W 9 0 O y w m c X V v d D t T Z W N 0 a W 9 u M S 9 w Y X J h b X M v Q 2 h h b m d l Z C B U e X B l L n t D b 2 x 1 b W 4 x N T Y s M T U 1 f S Z x d W 9 0 O y w m c X V v d D t T Z W N 0 a W 9 u M S 9 w Y X J h b X M v Q 2 h h b m d l Z C B U e X B l L n t D b 2 x 1 b W 4 x N T c s M T U 2 f S Z x d W 9 0 O y w m c X V v d D t T Z W N 0 a W 9 u M S 9 w Y X J h b X M v Q 2 h h b m d l Z C B U e X B l L n t D b 2 x 1 b W 4 x N T g s M T U 3 f S Z x d W 9 0 O y w m c X V v d D t T Z W N 0 a W 9 u M S 9 w Y X J h b X M v Q 2 h h b m d l Z C B U e X B l L n t D b 2 x 1 b W 4 x N T k s M T U 4 f S Z x d W 9 0 O y w m c X V v d D t T Z W N 0 a W 9 u M S 9 w Y X J h b X M v Q 2 h h b m d l Z C B U e X B l L n t D b 2 x 1 b W 4 x N j A s M T U 5 f S Z x d W 9 0 O y w m c X V v d D t T Z W N 0 a W 9 u M S 9 w Y X J h b X M v Q 2 h h b m d l Z C B U e X B l L n t D b 2 x 1 b W 4 x N j E s M T Y w f S Z x d W 9 0 O y w m c X V v d D t T Z W N 0 a W 9 u M S 9 w Y X J h b X M v Q 2 h h b m d l Z C B U e X B l L n t D b 2 x 1 b W 4 x N j I s M T Y x f S Z x d W 9 0 O y w m c X V v d D t T Z W N 0 a W 9 u M S 9 w Y X J h b X M v Q 2 h h b m d l Z C B U e X B l L n t D b 2 x 1 b W 4 x N j M s M T Y y f S Z x d W 9 0 O y w m c X V v d D t T Z W N 0 a W 9 u M S 9 w Y X J h b X M v Q 2 h h b m d l Z C B U e X B l L n t D b 2 x 1 b W 4 x N j Q s M T Y z f S Z x d W 9 0 O y w m c X V v d D t T Z W N 0 a W 9 u M S 9 w Y X J h b X M v Q 2 h h b m d l Z C B U e X B l L n t D b 2 x 1 b W 4 x N j U s M T Y 0 f S Z x d W 9 0 O y w m c X V v d D t T Z W N 0 a W 9 u M S 9 w Y X J h b X M v Q 2 h h b m d l Z C B U e X B l L n t D b 2 x 1 b W 4 x N j Y s M T Y 1 f S Z x d W 9 0 O y w m c X V v d D t T Z W N 0 a W 9 u M S 9 w Y X J h b X M v Q 2 h h b m d l Z C B U e X B l L n t D b 2 x 1 b W 4 x N j c s M T Y 2 f S Z x d W 9 0 O y w m c X V v d D t T Z W N 0 a W 9 u M S 9 w Y X J h b X M v Q 2 h h b m d l Z C B U e X B l L n t D b 2 x 1 b W 4 x N j g s M T Y 3 f S Z x d W 9 0 O y w m c X V v d D t T Z W N 0 a W 9 u M S 9 w Y X J h b X M v Q 2 h h b m d l Z C B U e X B l L n t D b 2 x 1 b W 4 x N j k s M T Y 4 f S Z x d W 9 0 O y w m c X V v d D t T Z W N 0 a W 9 u M S 9 w Y X J h b X M v Q 2 h h b m d l Z C B U e X B l L n t D b 2 x 1 b W 4 x N z A s M T Y 5 f S Z x d W 9 0 O y w m c X V v d D t T Z W N 0 a W 9 u M S 9 w Y X J h b X M v Q 2 h h b m d l Z C B U e X B l L n t D b 2 x 1 b W 4 x N z E s M T c w f S Z x d W 9 0 O y w m c X V v d D t T Z W N 0 a W 9 u M S 9 w Y X J h b X M v Q 2 h h b m d l Z C B U e X B l L n t D b 2 x 1 b W 4 x N z I s M T c x f S Z x d W 9 0 O y w m c X V v d D t T Z W N 0 a W 9 u M S 9 w Y X J h b X M v Q 2 h h b m d l Z C B U e X B l L n t D b 2 x 1 b W 4 x N z M s M T c y f S Z x d W 9 0 O y w m c X V v d D t T Z W N 0 a W 9 u M S 9 w Y X J h b X M v Q 2 h h b m d l Z C B U e X B l L n t D b 2 x 1 b W 4 x N z Q s M T c z f S Z x d W 9 0 O y w m c X V v d D t T Z W N 0 a W 9 u M S 9 w Y X J h b X M v Q 2 h h b m d l Z C B U e X B l L n t D b 2 x 1 b W 4 x N z U s M T c 0 f S Z x d W 9 0 O y w m c X V v d D t T Z W N 0 a W 9 u M S 9 w Y X J h b X M v Q 2 h h b m d l Z C B U e X B l L n t D b 2 x 1 b W 4 x N z Y s M T c 1 f S Z x d W 9 0 O y w m c X V v d D t T Z W N 0 a W 9 u M S 9 w Y X J h b X M v Q 2 h h b m d l Z C B U e X B l L n t D b 2 x 1 b W 4 x N z c s M T c 2 f S Z x d W 9 0 O y w m c X V v d D t T Z W N 0 a W 9 u M S 9 w Y X J h b X M v Q 2 h h b m d l Z C B U e X B l L n t D b 2 x 1 b W 4 x N z g s M T c 3 f S Z x d W 9 0 O y w m c X V v d D t T Z W N 0 a W 9 u M S 9 w Y X J h b X M v Q 2 h h b m d l Z C B U e X B l L n t D b 2 x 1 b W 4 x N z k s M T c 4 f S Z x d W 9 0 O y w m c X V v d D t T Z W N 0 a W 9 u M S 9 w Y X J h b X M v Q 2 h h b m d l Z C B U e X B l L n t D b 2 x 1 b W 4 x O D A s M T c 5 f S Z x d W 9 0 O y w m c X V v d D t T Z W N 0 a W 9 u M S 9 w Y X J h b X M v Q 2 h h b m d l Z C B U e X B l L n t D b 2 x 1 b W 4 x O D E s M T g w f S Z x d W 9 0 O y w m c X V v d D t T Z W N 0 a W 9 u M S 9 w Y X J h b X M v Q 2 h h b m d l Z C B U e X B l L n t D b 2 x 1 b W 4 x O D I s M T g x f S Z x d W 9 0 O y w m c X V v d D t T Z W N 0 a W 9 u M S 9 w Y X J h b X M v Q 2 h h b m d l Z C B U e X B l L n t D b 2 x 1 b W 4 x O D M s M T g y f S Z x d W 9 0 O y w m c X V v d D t T Z W N 0 a W 9 u M S 9 w Y X J h b X M v Q 2 h h b m d l Z C B U e X B l L n t D b 2 x 1 b W 4 x O D Q s M T g z f S Z x d W 9 0 O y w m c X V v d D t T Z W N 0 a W 9 u M S 9 w Y X J h b X M v Q 2 h h b m d l Z C B U e X B l L n t D b 2 x 1 b W 4 x O D U s M T g 0 f S Z x d W 9 0 O y w m c X V v d D t T Z W N 0 a W 9 u M S 9 w Y X J h b X M v Q 2 h h b m d l Z C B U e X B l L n t D b 2 x 1 b W 4 x O D Y s M T g 1 f S Z x d W 9 0 O y w m c X V v d D t T Z W N 0 a W 9 u M S 9 w Y X J h b X M v Q 2 h h b m d l Z C B U e X B l L n t D b 2 x 1 b W 4 x O D c s M T g 2 f S Z x d W 9 0 O y w m c X V v d D t T Z W N 0 a W 9 u M S 9 w Y X J h b X M v Q 2 h h b m d l Z C B U e X B l L n t D b 2 x 1 b W 4 x O D g s M T g 3 f S Z x d W 9 0 O y w m c X V v d D t T Z W N 0 a W 9 u M S 9 w Y X J h b X M v Q 2 h h b m d l Z C B U e X B l L n t D b 2 x 1 b W 4 x O D k s M T g 4 f S Z x d W 9 0 O y w m c X V v d D t T Z W N 0 a W 9 u M S 9 w Y X J h b X M v Q 2 h h b m d l Z C B U e X B l L n t D b 2 x 1 b W 4 x O T A s M T g 5 f S Z x d W 9 0 O y w m c X V v d D t T Z W N 0 a W 9 u M S 9 w Y X J h b X M v Q 2 h h b m d l Z C B U e X B l L n t D b 2 x 1 b W 4 x O T E s M T k w f S Z x d W 9 0 O y w m c X V v d D t T Z W N 0 a W 9 u M S 9 w Y X J h b X M v Q 2 h h b m d l Z C B U e X B l L n t D b 2 x 1 b W 4 x O T I s M T k x f S Z x d W 9 0 O y w m c X V v d D t T Z W N 0 a W 9 u M S 9 w Y X J h b X M v Q 2 h h b m d l Z C B U e X B l L n t D b 2 x 1 b W 4 x O T M s M T k y f S Z x d W 9 0 O y w m c X V v d D t T Z W N 0 a W 9 u M S 9 w Y X J h b X M v Q 2 h h b m d l Z C B U e X B l L n t D b 2 x 1 b W 4 x O T Q s M T k z f S Z x d W 9 0 O y w m c X V v d D t T Z W N 0 a W 9 u M S 9 w Y X J h b X M v Q 2 h h b m d l Z C B U e X B l L n t D b 2 x 1 b W 4 x O T U s M T k 0 f S Z x d W 9 0 O y w m c X V v d D t T Z W N 0 a W 9 u M S 9 w Y X J h b X M v Q 2 h h b m d l Z C B U e X B l L n t D b 2 x 1 b W 4 x O T Y s M T k 1 f S Z x d W 9 0 O y w m c X V v d D t T Z W N 0 a W 9 u M S 9 w Y X J h b X M v Q 2 h h b m d l Z C B U e X B l L n t D b 2 x 1 b W 4 x O T c s M T k 2 f S Z x d W 9 0 O y w m c X V v d D t T Z W N 0 a W 9 u M S 9 w Y X J h b X M v Q 2 h h b m d l Z C B U e X B l L n t D b 2 x 1 b W 4 x O T g s M T k 3 f S Z x d W 9 0 O y w m c X V v d D t T Z W N 0 a W 9 u M S 9 w Y X J h b X M v Q 2 h h b m d l Z C B U e X B l L n t D b 2 x 1 b W 4 x O T k s M T k 4 f S Z x d W 9 0 O y w m c X V v d D t T Z W N 0 a W 9 u M S 9 w Y X J h b X M v Q 2 h h b m d l Z C B U e X B l L n t D b 2 x 1 b W 4 y M D A s M T k 5 f S Z x d W 9 0 O y w m c X V v d D t T Z W N 0 a W 9 u M S 9 w Y X J h b X M v Q 2 h h b m d l Z C B U e X B l L n t D b 2 x 1 b W 4 y M D E s M j A w f S Z x d W 9 0 O y w m c X V v d D t T Z W N 0 a W 9 u M S 9 w Y X J h b X M v Q 2 h h b m d l Z C B U e X B l L n t D b 2 x 1 b W 4 y M D I s M j A x f S Z x d W 9 0 O y w m c X V v d D t T Z W N 0 a W 9 u M S 9 w Y X J h b X M v Q 2 h h b m d l Z C B U e X B l L n t D b 2 x 1 b W 4 y M D M s M j A y f S Z x d W 9 0 O y w m c X V v d D t T Z W N 0 a W 9 u M S 9 w Y X J h b X M v Q 2 h h b m d l Z C B U e X B l L n t D b 2 x 1 b W 4 y M D Q s M j A z f S Z x d W 9 0 O y w m c X V v d D t T Z W N 0 a W 9 u M S 9 w Y X J h b X M v Q 2 h h b m d l Z C B U e X B l L n t D b 2 x 1 b W 4 y M D U s M j A 0 f S Z x d W 9 0 O y w m c X V v d D t T Z W N 0 a W 9 u M S 9 w Y X J h b X M v Q 2 h h b m d l Z C B U e X B l L n t D b 2 x 1 b W 4 y M D Y s M j A 1 f S Z x d W 9 0 O y w m c X V v d D t T Z W N 0 a W 9 u M S 9 w Y X J h b X M v Q 2 h h b m d l Z C B U e X B l L n t D b 2 x 1 b W 4 y M D c s M j A 2 f S Z x d W 9 0 O y w m c X V v d D t T Z W N 0 a W 9 u M S 9 w Y X J h b X M v Q 2 h h b m d l Z C B U e X B l L n t D b 2 x 1 b W 4 y M D g s M j A 3 f S Z x d W 9 0 O y w m c X V v d D t T Z W N 0 a W 9 u M S 9 w Y X J h b X M v Q 2 h h b m d l Z C B U e X B l L n t D b 2 x 1 b W 4 y M D k s M j A 4 f S Z x d W 9 0 O y w m c X V v d D t T Z W N 0 a W 9 u M S 9 w Y X J h b X M v Q 2 h h b m d l Z C B U e X B l L n t D b 2 x 1 b W 4 y M T A s M j A 5 f S Z x d W 9 0 O y w m c X V v d D t T Z W N 0 a W 9 u M S 9 w Y X J h b X M v Q 2 h h b m d l Z C B U e X B l L n t D b 2 x 1 b W 4 y M T E s M j E w f S Z x d W 9 0 O y w m c X V v d D t T Z W N 0 a W 9 u M S 9 w Y X J h b X M v Q 2 h h b m d l Z C B U e X B l L n t D b 2 x 1 b W 4 y M T I s M j E x f S Z x d W 9 0 O y w m c X V v d D t T Z W N 0 a W 9 u M S 9 w Y X J h b X M v Q 2 h h b m d l Z C B U e X B l L n t D b 2 x 1 b W 4 y M T M s M j E y f S Z x d W 9 0 O y w m c X V v d D t T Z W N 0 a W 9 u M S 9 w Y X J h b X M v Q 2 h h b m d l Z C B U e X B l L n t D b 2 x 1 b W 4 y M T Q s M j E z f S Z x d W 9 0 O y w m c X V v d D t T Z W N 0 a W 9 u M S 9 w Y X J h b X M v Q 2 h h b m d l Z C B U e X B l L n t D b 2 x 1 b W 4 y M T U s M j E 0 f S Z x d W 9 0 O y w m c X V v d D t T Z W N 0 a W 9 u M S 9 w Y X J h b X M v Q 2 h h b m d l Z C B U e X B l L n t D b 2 x 1 b W 4 y M T Y s M j E 1 f S Z x d W 9 0 O y w m c X V v d D t T Z W N 0 a W 9 u M S 9 w Y X J h b X M v Q 2 h h b m d l Z C B U e X B l L n t D b 2 x 1 b W 4 y M T c s M j E 2 f S Z x d W 9 0 O y w m c X V v d D t T Z W N 0 a W 9 u M S 9 w Y X J h b X M v Q 2 h h b m d l Z C B U e X B l L n t D b 2 x 1 b W 4 y M T g s M j E 3 f S Z x d W 9 0 O y w m c X V v d D t T Z W N 0 a W 9 u M S 9 w Y X J h b X M v Q 2 h h b m d l Z C B U e X B l L n t D b 2 x 1 b W 4 y M T k s M j E 4 f S Z x d W 9 0 O y w m c X V v d D t T Z W N 0 a W 9 u M S 9 w Y X J h b X M v Q 2 h h b m d l Z C B U e X B l L n t D b 2 x 1 b W 4 y M j A s M j E 5 f S Z x d W 9 0 O y w m c X V v d D t T Z W N 0 a W 9 u M S 9 w Y X J h b X M v Q 2 h h b m d l Z C B U e X B l L n t D b 2 x 1 b W 4 y M j E s M j I w f S Z x d W 9 0 O y w m c X V v d D t T Z W N 0 a W 9 u M S 9 w Y X J h b X M v Q 2 h h b m d l Z C B U e X B l L n t D b 2 x 1 b W 4 y M j I s M j I x f S Z x d W 9 0 O y w m c X V v d D t T Z W N 0 a W 9 u M S 9 w Y X J h b X M v Q 2 h h b m d l Z C B U e X B l L n t D b 2 x 1 b W 4 y M j M s M j I y f S Z x d W 9 0 O y w m c X V v d D t T Z W N 0 a W 9 u M S 9 w Y X J h b X M v Q 2 h h b m d l Z C B U e X B l L n t D b 2 x 1 b W 4 y M j Q s M j I z f S Z x d W 9 0 O y w m c X V v d D t T Z W N 0 a W 9 u M S 9 w Y X J h b X M v Q 2 h h b m d l Z C B U e X B l L n t D b 2 x 1 b W 4 y M j U s M j I 0 f S Z x d W 9 0 O y w m c X V v d D t T Z W N 0 a W 9 u M S 9 w Y X J h b X M v Q 2 h h b m d l Z C B U e X B l L n t D b 2 x 1 b W 4 y M j Y s M j I 1 f S Z x d W 9 0 O y w m c X V v d D t T Z W N 0 a W 9 u M S 9 w Y X J h b X M v Q 2 h h b m d l Z C B U e X B l L n t D b 2 x 1 b W 4 y M j c s M j I 2 f S Z x d W 9 0 O y w m c X V v d D t T Z W N 0 a W 9 u M S 9 w Y X J h b X M v Q 2 h h b m d l Z C B U e X B l L n t D b 2 x 1 b W 4 y M j g s M j I 3 f S Z x d W 9 0 O y w m c X V v d D t T Z W N 0 a W 9 u M S 9 w Y X J h b X M v Q 2 h h b m d l Z C B U e X B l L n t D b 2 x 1 b W 4 y M j k s M j I 4 f S Z x d W 9 0 O y w m c X V v d D t T Z W N 0 a W 9 u M S 9 w Y X J h b X M v Q 2 h h b m d l Z C B U e X B l L n t D b 2 x 1 b W 4 y M z A s M j I 5 f S Z x d W 9 0 O y w m c X V v d D t T Z W N 0 a W 9 u M S 9 w Y X J h b X M v Q 2 h h b m d l Z C B U e X B l L n t D b 2 x 1 b W 4 y M z E s M j M w f S Z x d W 9 0 O y w m c X V v d D t T Z W N 0 a W 9 u M S 9 w Y X J h b X M v Q 2 h h b m d l Z C B U e X B l L n t D b 2 x 1 b W 4 y M z I s M j M x f S Z x d W 9 0 O y w m c X V v d D t T Z W N 0 a W 9 u M S 9 w Y X J h b X M v Q 2 h h b m d l Z C B U e X B l L n t D b 2 x 1 b W 4 y M z M s M j M y f S Z x d W 9 0 O y w m c X V v d D t T Z W N 0 a W 9 u M S 9 w Y X J h b X M v Q 2 h h b m d l Z C B U e X B l L n t D b 2 x 1 b W 4 y M z Q s M j M z f S Z x d W 9 0 O y w m c X V v d D t T Z W N 0 a W 9 u M S 9 w Y X J h b X M v Q 2 h h b m d l Z C B U e X B l L n t D b 2 x 1 b W 4 y M z U s M j M 0 f S Z x d W 9 0 O y w m c X V v d D t T Z W N 0 a W 9 u M S 9 w Y X J h b X M v Q 2 h h b m d l Z C B U e X B l L n t D b 2 x 1 b W 4 y M z Y s M j M 1 f S Z x d W 9 0 O y w m c X V v d D t T Z W N 0 a W 9 u M S 9 w Y X J h b X M v Q 2 h h b m d l Z C B U e X B l L n t D b 2 x 1 b W 4 y M z c s M j M 2 f S Z x d W 9 0 O y w m c X V v d D t T Z W N 0 a W 9 u M S 9 w Y X J h b X M v Q 2 h h b m d l Z C B U e X B l L n t D b 2 x 1 b W 4 y M z g s M j M 3 f S Z x d W 9 0 O y w m c X V v d D t T Z W N 0 a W 9 u M S 9 w Y X J h b X M v Q 2 h h b m d l Z C B U e X B l L n t D b 2 x 1 b W 4 y M z k s M j M 4 f S Z x d W 9 0 O y w m c X V v d D t T Z W N 0 a W 9 u M S 9 w Y X J h b X M v Q 2 h h b m d l Z C B U e X B l L n t D b 2 x 1 b W 4 y N D A s M j M 5 f S Z x d W 9 0 O y w m c X V v d D t T Z W N 0 a W 9 u M S 9 w Y X J h b X M v Q 2 h h b m d l Z C B U e X B l L n t D b 2 x 1 b W 4 y N D E s M j Q w f S Z x d W 9 0 O y w m c X V v d D t T Z W N 0 a W 9 u M S 9 w Y X J h b X M v Q 2 h h b m d l Z C B U e X B l L n t D b 2 x 1 b W 4 y N D I s M j Q x f S Z x d W 9 0 O y w m c X V v d D t T Z W N 0 a W 9 u M S 9 w Y X J h b X M v Q 2 h h b m d l Z C B U e X B l L n t D b 2 x 1 b W 4 y N D M s M j Q y f S Z x d W 9 0 O y w m c X V v d D t T Z W N 0 a W 9 u M S 9 w Y X J h b X M v Q 2 h h b m d l Z C B U e X B l L n t D b 2 x 1 b W 4 y N D Q s M j Q z f S Z x d W 9 0 O y w m c X V v d D t T Z W N 0 a W 9 u M S 9 w Y X J h b X M v Q 2 h h b m d l Z C B U e X B l L n t D b 2 x 1 b W 4 y N D U s M j Q 0 f S Z x d W 9 0 O y w m c X V v d D t T Z W N 0 a W 9 u M S 9 w Y X J h b X M v Q 2 h h b m d l Z C B U e X B l L n t D b 2 x 1 b W 4 y N D Y s M j Q 1 f S Z x d W 9 0 O y w m c X V v d D t T Z W N 0 a W 9 u M S 9 w Y X J h b X M v Q 2 h h b m d l Z C B U e X B l L n t D b 2 x 1 b W 4 y N D c s M j Q 2 f S Z x d W 9 0 O y w m c X V v d D t T Z W N 0 a W 9 u M S 9 w Y X J h b X M v Q 2 h h b m d l Z C B U e X B l L n t D b 2 x 1 b W 4 y N D g s M j Q 3 f S Z x d W 9 0 O y w m c X V v d D t T Z W N 0 a W 9 u M S 9 w Y X J h b X M v Q 2 h h b m d l Z C B U e X B l L n t D b 2 x 1 b W 4 y N D k s M j Q 4 f S Z x d W 9 0 O y w m c X V v d D t T Z W N 0 a W 9 u M S 9 w Y X J h b X M v Q 2 h h b m d l Z C B U e X B l L n t D b 2 x 1 b W 4 y N T A s M j Q 5 f S Z x d W 9 0 O y w m c X V v d D t T Z W N 0 a W 9 u M S 9 w Y X J h b X M v Q 2 h h b m d l Z C B U e X B l L n t D b 2 x 1 b W 4 y N T E s M j U w f S Z x d W 9 0 O y w m c X V v d D t T Z W N 0 a W 9 u M S 9 w Y X J h b X M v Q 2 h h b m d l Z C B U e X B l L n t D b 2 x 1 b W 4 y N T I s M j U x f S Z x d W 9 0 O y w m c X V v d D t T Z W N 0 a W 9 u M S 9 w Y X J h b X M v Q 2 h h b m d l Z C B U e X B l L n t D b 2 x 1 b W 4 y N T M s M j U y f S Z x d W 9 0 O y w m c X V v d D t T Z W N 0 a W 9 u M S 9 w Y X J h b X M v Q 2 h h b m d l Z C B U e X B l L n t D b 2 x 1 b W 4 y N T Q s M j U z f S Z x d W 9 0 O y w m c X V v d D t T Z W N 0 a W 9 u M S 9 w Y X J h b X M v Q 2 h h b m d l Z C B U e X B l L n t D b 2 x 1 b W 4 y N T U s M j U 0 f S Z x d W 9 0 O y w m c X V v d D t T Z W N 0 a W 9 u M S 9 w Y X J h b X M v Q 2 h h b m d l Z C B U e X B l L n t D b 2 x 1 b W 4 y N T Y s M j U 1 f S Z x d W 9 0 O y w m c X V v d D t T Z W N 0 a W 9 u M S 9 w Y X J h b X M v Q 2 h h b m d l Z C B U e X B l L n t D b 2 x 1 b W 4 y N T c s M j U 2 f S Z x d W 9 0 O y w m c X V v d D t T Z W N 0 a W 9 u M S 9 w Y X J h b X M v Q 2 h h b m d l Z C B U e X B l L n t D b 2 x 1 b W 4 y N T g s M j U 3 f S Z x d W 9 0 O y w m c X V v d D t T Z W N 0 a W 9 u M S 9 w Y X J h b X M v Q 2 h h b m d l Z C B U e X B l L n t D b 2 x 1 b W 4 y N T k s M j U 4 f S Z x d W 9 0 O y w m c X V v d D t T Z W N 0 a W 9 u M S 9 w Y X J h b X M v Q 2 h h b m d l Z C B U e X B l L n t D b 2 x 1 b W 4 y N j A s M j U 5 f S Z x d W 9 0 O y w m c X V v d D t T Z W N 0 a W 9 u M S 9 w Y X J h b X M v Q 2 h h b m d l Z C B U e X B l L n t D b 2 x 1 b W 4 y N j E s M j Y w f S Z x d W 9 0 O y w m c X V v d D t T Z W N 0 a W 9 u M S 9 w Y X J h b X M v Q 2 h h b m d l Z C B U e X B l L n t D b 2 x 1 b W 4 y N j I s M j Y x f S Z x d W 9 0 O y w m c X V v d D t T Z W N 0 a W 9 u M S 9 w Y X J h b X M v Q 2 h h b m d l Z C B U e X B l L n t D b 2 x 1 b W 4 y N j M s M j Y y f S Z x d W 9 0 O y w m c X V v d D t T Z W N 0 a W 9 u M S 9 w Y X J h b X M v Q 2 h h b m d l Z C B U e X B l L n t D b 2 x 1 b W 4 y N j Q s M j Y z f S Z x d W 9 0 O y w m c X V v d D t T Z W N 0 a W 9 u M S 9 w Y X J h b X M v Q 2 h h b m d l Z C B U e X B l L n t D b 2 x 1 b W 4 y N j U s M j Y 0 f S Z x d W 9 0 O y w m c X V v d D t T Z W N 0 a W 9 u M S 9 w Y X J h b X M v Q 2 h h b m d l Z C B U e X B l L n t D b 2 x 1 b W 4 y N j Y s M j Y 1 f S Z x d W 9 0 O y w m c X V v d D t T Z W N 0 a W 9 u M S 9 w Y X J h b X M v Q 2 h h b m d l Z C B U e X B l L n t D b 2 x 1 b W 4 y N j c s M j Y 2 f S Z x d W 9 0 O y w m c X V v d D t T Z W N 0 a W 9 u M S 9 w Y X J h b X M v Q 2 h h b m d l Z C B U e X B l L n t D b 2 x 1 b W 4 y N j g s M j Y 3 f S Z x d W 9 0 O y w m c X V v d D t T Z W N 0 a W 9 u M S 9 w Y X J h b X M v Q 2 h h b m d l Z C B U e X B l L n t D b 2 x 1 b W 4 y N j k s M j Y 4 f S Z x d W 9 0 O y w m c X V v d D t T Z W N 0 a W 9 u M S 9 w Y X J h b X M v Q 2 h h b m d l Z C B U e X B l L n t D b 2 x 1 b W 4 y N z A s M j Y 5 f S Z x d W 9 0 O y w m c X V v d D t T Z W N 0 a W 9 u M S 9 w Y X J h b X M v Q 2 h h b m d l Z C B U e X B l L n t D b 2 x 1 b W 4 y N z E s M j c w f S Z x d W 9 0 O y w m c X V v d D t T Z W N 0 a W 9 u M S 9 w Y X J h b X M v Q 2 h h b m d l Z C B U e X B l L n t D b 2 x 1 b W 4 y N z I s M j c x f S Z x d W 9 0 O y w m c X V v d D t T Z W N 0 a W 9 u M S 9 w Y X J h b X M v Q 2 h h b m d l Z C B U e X B l L n t D b 2 x 1 b W 4 y N z M s M j c y f S Z x d W 9 0 O y w m c X V v d D t T Z W N 0 a W 9 u M S 9 w Y X J h b X M v Q 2 h h b m d l Z C B U e X B l L n t D b 2 x 1 b W 4 y N z Q s M j c z f S Z x d W 9 0 O y w m c X V v d D t T Z W N 0 a W 9 u M S 9 w Y X J h b X M v Q 2 h h b m d l Z C B U e X B l L n t D b 2 x 1 b W 4 y N z U s M j c 0 f S Z x d W 9 0 O y w m c X V v d D t T Z W N 0 a W 9 u M S 9 w Y X J h b X M v Q 2 h h b m d l Z C B U e X B l L n t D b 2 x 1 b W 4 y N z Y s M j c 1 f S Z x d W 9 0 O y w m c X V v d D t T Z W N 0 a W 9 u M S 9 w Y X J h b X M v Q 2 h h b m d l Z C B U e X B l L n t D b 2 x 1 b W 4 y N z c s M j c 2 f S Z x d W 9 0 O y w m c X V v d D t T Z W N 0 a W 9 u M S 9 w Y X J h b X M v Q 2 h h b m d l Z C B U e X B l L n t D b 2 x 1 b W 4 y N z g s M j c 3 f S Z x d W 9 0 O y w m c X V v d D t T Z W N 0 a W 9 u M S 9 w Y X J h b X M v Q 2 h h b m d l Z C B U e X B l L n t D b 2 x 1 b W 4 y N z k s M j c 4 f S Z x d W 9 0 O y w m c X V v d D t T Z W N 0 a W 9 u M S 9 w Y X J h b X M v Q 2 h h b m d l Z C B U e X B l L n t D b 2 x 1 b W 4 y O D A s M j c 5 f S Z x d W 9 0 O y w m c X V v d D t T Z W N 0 a W 9 u M S 9 w Y X J h b X M v Q 2 h h b m d l Z C B U e X B l L n t D b 2 x 1 b W 4 y O D E s M j g w f S Z x d W 9 0 O y w m c X V v d D t T Z W N 0 a W 9 u M S 9 w Y X J h b X M v Q 2 h h b m d l Z C B U e X B l L n t D b 2 x 1 b W 4 y O D I s M j g x f S Z x d W 9 0 O y w m c X V v d D t T Z W N 0 a W 9 u M S 9 w Y X J h b X M v Q 2 h h b m d l Z C B U e X B l L n t D b 2 x 1 b W 4 y O D M s M j g y f S Z x d W 9 0 O y w m c X V v d D t T Z W N 0 a W 9 u M S 9 w Y X J h b X M v Q 2 h h b m d l Z C B U e X B l L n t D b 2 x 1 b W 4 y O D Q s M j g z f S Z x d W 9 0 O y w m c X V v d D t T Z W N 0 a W 9 u M S 9 w Y X J h b X M v Q 2 h h b m d l Z C B U e X B l L n t D b 2 x 1 b W 4 y O D U s M j g 0 f S Z x d W 9 0 O y w m c X V v d D t T Z W N 0 a W 9 u M S 9 w Y X J h b X M v Q 2 h h b m d l Z C B U e X B l L n t D b 2 x 1 b W 4 y O D Y s M j g 1 f S Z x d W 9 0 O y w m c X V v d D t T Z W N 0 a W 9 u M S 9 w Y X J h b X M v Q 2 h h b m d l Z C B U e X B l L n t D b 2 x 1 b W 4 y O D c s M j g 2 f S Z x d W 9 0 O y w m c X V v d D t T Z W N 0 a W 9 u M S 9 w Y X J h b X M v Q 2 h h b m d l Z C B U e X B l L n t D b 2 x 1 b W 4 y O D g s M j g 3 f S Z x d W 9 0 O y w m c X V v d D t T Z W N 0 a W 9 u M S 9 w Y X J h b X M v Q 2 h h b m d l Z C B U e X B l L n t D b 2 x 1 b W 4 y O D k s M j g 4 f S Z x d W 9 0 O y w m c X V v d D t T Z W N 0 a W 9 u M S 9 w Y X J h b X M v Q 2 h h b m d l Z C B U e X B l L n t D b 2 x 1 b W 4 y O T A s M j g 5 f S Z x d W 9 0 O y w m c X V v d D t T Z W N 0 a W 9 u M S 9 w Y X J h b X M v Q 2 h h b m d l Z C B U e X B l L n t D b 2 x 1 b W 4 y O T E s M j k w f S Z x d W 9 0 O y w m c X V v d D t T Z W N 0 a W 9 u M S 9 w Y X J h b X M v Q 2 h h b m d l Z C B U e X B l L n t D b 2 x 1 b W 4 y O T I s M j k x f S Z x d W 9 0 O y w m c X V v d D t T Z W N 0 a W 9 u M S 9 w Y X J h b X M v Q 2 h h b m d l Z C B U e X B l L n t D b 2 x 1 b W 4 y O T M s M j k y f S Z x d W 9 0 O y w m c X V v d D t T Z W N 0 a W 9 u M S 9 w Y X J h b X M v Q 2 h h b m d l Z C B U e X B l L n t D b 2 x 1 b W 4 y O T Q s M j k z f S Z x d W 9 0 O y w m c X V v d D t T Z W N 0 a W 9 u M S 9 w Y X J h b X M v Q 2 h h b m d l Z C B U e X B l L n t D b 2 x 1 b W 4 y O T U s M j k 0 f S Z x d W 9 0 O y w m c X V v d D t T Z W N 0 a W 9 u M S 9 w Y X J h b X M v Q 2 h h b m d l Z C B U e X B l L n t D b 2 x 1 b W 4 y O T Y s M j k 1 f S Z x d W 9 0 O y w m c X V v d D t T Z W N 0 a W 9 u M S 9 w Y X J h b X M v Q 2 h h b m d l Z C B U e X B l L n t D b 2 x 1 b W 4 y O T c s M j k 2 f S Z x d W 9 0 O y w m c X V v d D t T Z W N 0 a W 9 u M S 9 w Y X J h b X M v Q 2 h h b m d l Z C B U e X B l L n t D b 2 x 1 b W 4 y O T g s M j k 3 f S Z x d W 9 0 O y w m c X V v d D t T Z W N 0 a W 9 u M S 9 w Y X J h b X M v Q 2 h h b m d l Z C B U e X B l L n t D b 2 x 1 b W 4 y O T k s M j k 4 f S Z x d W 9 0 O y w m c X V v d D t T Z W N 0 a W 9 u M S 9 w Y X J h b X M v Q 2 h h b m d l Z C B U e X B l L n t D b 2 x 1 b W 4 z M D A s M j k 5 f S Z x d W 9 0 O y w m c X V v d D t T Z W N 0 a W 9 u M S 9 w Y X J h b X M v Q 2 h h b m d l Z C B U e X B l L n t D b 2 x 1 b W 4 z M D E s M z A w f S Z x d W 9 0 O y w m c X V v d D t T Z W N 0 a W 9 u M S 9 w Y X J h b X M v Q 2 h h b m d l Z C B U e X B l L n t D b 2 x 1 b W 4 z M D I s M z A x f S Z x d W 9 0 O y w m c X V v d D t T Z W N 0 a W 9 u M S 9 w Y X J h b X M v Q 2 h h b m d l Z C B U e X B l L n t D b 2 x 1 b W 4 z M D M s M z A y f S Z x d W 9 0 O y w m c X V v d D t T Z W N 0 a W 9 u M S 9 w Y X J h b X M v Q 2 h h b m d l Z C B U e X B l L n t D b 2 x 1 b W 4 z M D Q s M z A z f S Z x d W 9 0 O y w m c X V v d D t T Z W N 0 a W 9 u M S 9 w Y X J h b X M v Q 2 h h b m d l Z C B U e X B l L n t D b 2 x 1 b W 4 z M D U s M z A 0 f S Z x d W 9 0 O y w m c X V v d D t T Z W N 0 a W 9 u M S 9 w Y X J h b X M v Q 2 h h b m d l Z C B U e X B l L n t D b 2 x 1 b W 4 z M D Y s M z A 1 f S Z x d W 9 0 O y w m c X V v d D t T Z W N 0 a W 9 u M S 9 w Y X J h b X M v Q 2 h h b m d l Z C B U e X B l L n t D b 2 x 1 b W 4 z M D c s M z A 2 f S Z x d W 9 0 O y w m c X V v d D t T Z W N 0 a W 9 u M S 9 w Y X J h b X M v Q 2 h h b m d l Z C B U e X B l L n t D b 2 x 1 b W 4 z M D g s M z A 3 f S Z x d W 9 0 O y w m c X V v d D t T Z W N 0 a W 9 u M S 9 w Y X J h b X M v Q 2 h h b m d l Z C B U e X B l L n t D b 2 x 1 b W 4 z M D k s M z A 4 f S Z x d W 9 0 O y w m c X V v d D t T Z W N 0 a W 9 u M S 9 w Y X J h b X M v Q 2 h h b m d l Z C B U e X B l L n t D b 2 x 1 b W 4 z M T A s M z A 5 f S Z x d W 9 0 O y w m c X V v d D t T Z W N 0 a W 9 u M S 9 w Y X J h b X M v Q 2 h h b m d l Z C B U e X B l L n t D b 2 x 1 b W 4 z M T E s M z E w f S Z x d W 9 0 O y w m c X V v d D t T Z W N 0 a W 9 u M S 9 w Y X J h b X M v Q 2 h h b m d l Z C B U e X B l L n t D b 2 x 1 b W 4 z M T I s M z E x f S Z x d W 9 0 O y w m c X V v d D t T Z W N 0 a W 9 u M S 9 w Y X J h b X M v Q 2 h h b m d l Z C B U e X B l L n t D b 2 x 1 b W 4 z M T M s M z E y f S Z x d W 9 0 O y w m c X V v d D t T Z W N 0 a W 9 u M S 9 w Y X J h b X M v Q 2 h h b m d l Z C B U e X B l L n t D b 2 x 1 b W 4 z M T Q s M z E z f S Z x d W 9 0 O y w m c X V v d D t T Z W N 0 a W 9 u M S 9 w Y X J h b X M v Q 2 h h b m d l Z C B U e X B l L n t D b 2 x 1 b W 4 z M T U s M z E 0 f S Z x d W 9 0 O y w m c X V v d D t T Z W N 0 a W 9 u M S 9 w Y X J h b X M v Q 2 h h b m d l Z C B U e X B l L n t D b 2 x 1 b W 4 z M T Y s M z E 1 f S Z x d W 9 0 O y w m c X V v d D t T Z W N 0 a W 9 u M S 9 w Y X J h b X M v Q 2 h h b m d l Z C B U e X B l L n t D b 2 x 1 b W 4 z M T c s M z E 2 f S Z x d W 9 0 O y w m c X V v d D t T Z W N 0 a W 9 u M S 9 w Y X J h b X M v Q 2 h h b m d l Z C B U e X B l L n t D b 2 x 1 b W 4 z M T g s M z E 3 f S Z x d W 9 0 O y w m c X V v d D t T Z W N 0 a W 9 u M S 9 w Y X J h b X M v Q 2 h h b m d l Z C B U e X B l L n t D b 2 x 1 b W 4 z M T k s M z E 4 f S Z x d W 9 0 O y w m c X V v d D t T Z W N 0 a W 9 u M S 9 w Y X J h b X M v Q 2 h h b m d l Z C B U e X B l L n t D b 2 x 1 b W 4 z M j A s M z E 5 f S Z x d W 9 0 O y w m c X V v d D t T Z W N 0 a W 9 u M S 9 w Y X J h b X M v Q 2 h h b m d l Z C B U e X B l L n t D b 2 x 1 b W 4 z M j E s M z I w f S Z x d W 9 0 O y w m c X V v d D t T Z W N 0 a W 9 u M S 9 w Y X J h b X M v Q 2 h h b m d l Z C B U e X B l L n t D b 2 x 1 b W 4 z M j I s M z I x f S Z x d W 9 0 O y w m c X V v d D t T Z W N 0 a W 9 u M S 9 w Y X J h b X M v Q 2 h h b m d l Z C B U e X B l L n t D b 2 x 1 b W 4 z M j M s M z I y f S Z x d W 9 0 O y w m c X V v d D t T Z W N 0 a W 9 u M S 9 w Y X J h b X M v Q 2 h h b m d l Z C B U e X B l L n t D b 2 x 1 b W 4 z M j Q s M z I z f S Z x d W 9 0 O y w m c X V v d D t T Z W N 0 a W 9 u M S 9 w Y X J h b X M v Q 2 h h b m d l Z C B U e X B l L n t D b 2 x 1 b W 4 z M j U s M z I 0 f S Z x d W 9 0 O y w m c X V v d D t T Z W N 0 a W 9 u M S 9 w Y X J h b X M v Q 2 h h b m d l Z C B U e X B l L n t D b 2 x 1 b W 4 z M j Y s M z I 1 f S Z x d W 9 0 O y w m c X V v d D t T Z W N 0 a W 9 u M S 9 w Y X J h b X M v Q 2 h h b m d l Z C B U e X B l L n t D b 2 x 1 b W 4 z M j c s M z I 2 f S Z x d W 9 0 O y w m c X V v d D t T Z W N 0 a W 9 u M S 9 w Y X J h b X M v Q 2 h h b m d l Z C B U e X B l L n t D b 2 x 1 b W 4 z M j g s M z I 3 f S Z x d W 9 0 O y w m c X V v d D t T Z W N 0 a W 9 u M S 9 w Y X J h b X M v Q 2 h h b m d l Z C B U e X B l L n t D b 2 x 1 b W 4 z M j k s M z I 4 f S Z x d W 9 0 O y w m c X V v d D t T Z W N 0 a W 9 u M S 9 w Y X J h b X M v Q 2 h h b m d l Z C B U e X B l L n t D b 2 x 1 b W 4 z M z A s M z I 5 f S Z x d W 9 0 O y w m c X V v d D t T Z W N 0 a W 9 u M S 9 w Y X J h b X M v Q 2 h h b m d l Z C B U e X B l L n t D b 2 x 1 b W 4 z M z E s M z M w f S Z x d W 9 0 O y w m c X V v d D t T Z W N 0 a W 9 u M S 9 w Y X J h b X M v Q 2 h h b m d l Z C B U e X B l L n t D b 2 x 1 b W 4 z M z I s M z M x f S Z x d W 9 0 O y w m c X V v d D t T Z W N 0 a W 9 u M S 9 w Y X J h b X M v Q 2 h h b m d l Z C B U e X B l L n t D b 2 x 1 b W 4 z M z M s M z M y f S Z x d W 9 0 O y w m c X V v d D t T Z W N 0 a W 9 u M S 9 w Y X J h b X M v Q 2 h h b m d l Z C B U e X B l L n t D b 2 x 1 b W 4 z M z Q s M z M z f S Z x d W 9 0 O y w m c X V v d D t T Z W N 0 a W 9 u M S 9 w Y X J h b X M v Q 2 h h b m d l Z C B U e X B l L n t D b 2 x 1 b W 4 z M z U s M z M 0 f S Z x d W 9 0 O y w m c X V v d D t T Z W N 0 a W 9 u M S 9 w Y X J h b X M v Q 2 h h b m d l Z C B U e X B l L n t D b 2 x 1 b W 4 z M z Y s M z M 1 f S Z x d W 9 0 O y w m c X V v d D t T Z W N 0 a W 9 u M S 9 w Y X J h b X M v Q 2 h h b m d l Z C B U e X B l L n t D b 2 x 1 b W 4 z M z c s M z M 2 f S Z x d W 9 0 O y w m c X V v d D t T Z W N 0 a W 9 u M S 9 w Y X J h b X M v Q 2 h h b m d l Z C B U e X B l L n t D b 2 x 1 b W 4 z M z g s M z M 3 f S Z x d W 9 0 O y w m c X V v d D t T Z W N 0 a W 9 u M S 9 w Y X J h b X M v Q 2 h h b m d l Z C B U e X B l L n t D b 2 x 1 b W 4 z M z k s M z M 4 f S Z x d W 9 0 O y w m c X V v d D t T Z W N 0 a W 9 u M S 9 w Y X J h b X M v Q 2 h h b m d l Z C B U e X B l L n t D b 2 x 1 b W 4 z N D A s M z M 5 f S Z x d W 9 0 O y w m c X V v d D t T Z W N 0 a W 9 u M S 9 w Y X J h b X M v Q 2 h h b m d l Z C B U e X B l L n t D b 2 x 1 b W 4 z N D E s M z Q w f S Z x d W 9 0 O y w m c X V v d D t T Z W N 0 a W 9 u M S 9 w Y X J h b X M v Q 2 h h b m d l Z C B U e X B l L n t D b 2 x 1 b W 4 z N D I s M z Q x f S Z x d W 9 0 O y w m c X V v d D t T Z W N 0 a W 9 u M S 9 w Y X J h b X M v Q 2 h h b m d l Z C B U e X B l L n t D b 2 x 1 b W 4 z N D M s M z Q y f S Z x d W 9 0 O y w m c X V v d D t T Z W N 0 a W 9 u M S 9 w Y X J h b X M v Q 2 h h b m d l Z C B U e X B l L n t D b 2 x 1 b W 4 z N D Q s M z Q z f S Z x d W 9 0 O y w m c X V v d D t T Z W N 0 a W 9 u M S 9 w Y X J h b X M v Q 2 h h b m d l Z C B U e X B l L n t D b 2 x 1 b W 4 z N D U s M z Q 0 f S Z x d W 9 0 O y w m c X V v d D t T Z W N 0 a W 9 u M S 9 w Y X J h b X M v Q 2 h h b m d l Z C B U e X B l L n t D b 2 x 1 b W 4 z N D Y s M z Q 1 f S Z x d W 9 0 O y w m c X V v d D t T Z W N 0 a W 9 u M S 9 w Y X J h b X M v Q 2 h h b m d l Z C B U e X B l L n t D b 2 x 1 b W 4 z N D c s M z Q 2 f S Z x d W 9 0 O y w m c X V v d D t T Z W N 0 a W 9 u M S 9 w Y X J h b X M v Q 2 h h b m d l Z C B U e X B l L n t D b 2 x 1 b W 4 z N D g s M z Q 3 f S Z x d W 9 0 O y w m c X V v d D t T Z W N 0 a W 9 u M S 9 w Y X J h b X M v Q 2 h h b m d l Z C B U e X B l L n t D b 2 x 1 b W 4 z N D k s M z Q 4 f S Z x d W 9 0 O y w m c X V v d D t T Z W N 0 a W 9 u M S 9 w Y X J h b X M v Q 2 h h b m d l Z C B U e X B l L n t D b 2 x 1 b W 4 z N T A s M z Q 5 f S Z x d W 9 0 O y w m c X V v d D t T Z W N 0 a W 9 u M S 9 w Y X J h b X M v Q 2 h h b m d l Z C B U e X B l L n t D b 2 x 1 b W 4 z N T E s M z U w f S Z x d W 9 0 O y w m c X V v d D t T Z W N 0 a W 9 u M S 9 w Y X J h b X M v Q 2 h h b m d l Z C B U e X B l L n t D b 2 x 1 b W 4 z N T I s M z U x f S Z x d W 9 0 O y w m c X V v d D t T Z W N 0 a W 9 u M S 9 w Y X J h b X M v Q 2 h h b m d l Z C B U e X B l L n t D b 2 x 1 b W 4 z N T M s M z U y f S Z x d W 9 0 O y w m c X V v d D t T Z W N 0 a W 9 u M S 9 w Y X J h b X M v Q 2 h h b m d l Z C B U e X B l L n t D b 2 x 1 b W 4 z N T Q s M z U z f S Z x d W 9 0 O y w m c X V v d D t T Z W N 0 a W 9 u M S 9 w Y X J h b X M v Q 2 h h b m d l Z C B U e X B l L n t D b 2 x 1 b W 4 z N T U s M z U 0 f S Z x d W 9 0 O y w m c X V v d D t T Z W N 0 a W 9 u M S 9 w Y X J h b X M v Q 2 h h b m d l Z C B U e X B l L n t D b 2 x 1 b W 4 z N T Y s M z U 1 f S Z x d W 9 0 O y w m c X V v d D t T Z W N 0 a W 9 u M S 9 w Y X J h b X M v Q 2 h h b m d l Z C B U e X B l L n t D b 2 x 1 b W 4 z N T c s M z U 2 f S Z x d W 9 0 O y w m c X V v d D t T Z W N 0 a W 9 u M S 9 w Y X J h b X M v Q 2 h h b m d l Z C B U e X B l L n t D b 2 x 1 b W 4 z N T g s M z U 3 f S Z x d W 9 0 O y w m c X V v d D t T Z W N 0 a W 9 u M S 9 w Y X J h b X M v Q 2 h h b m d l Z C B U e X B l L n t D b 2 x 1 b W 4 z N T k s M z U 4 f S Z x d W 9 0 O y w m c X V v d D t T Z W N 0 a W 9 u M S 9 w Y X J h b X M v Q 2 h h b m d l Z C B U e X B l L n t D b 2 x 1 b W 4 z N j A s M z U 5 f S Z x d W 9 0 O y w m c X V v d D t T Z W N 0 a W 9 u M S 9 w Y X J h b X M v Q 2 h h b m d l Z C B U e X B l L n t D b 2 x 1 b W 4 z N j E s M z Y w f S Z x d W 9 0 O y w m c X V v d D t T Z W N 0 a W 9 u M S 9 w Y X J h b X M v Q 2 h h b m d l Z C B U e X B l L n t D b 2 x 1 b W 4 z N j I s M z Y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y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M F Q y M T o w O T o z M y 4 1 N z E 0 N D c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m F t c y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c m F t c y A o M i k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J h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Y W 1 z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I w V D I x O j E w O j Q y L j A z N D M x O T d a I i A v P j x F b n R y e S B U e X B l P S J G a W x s Q 2 9 s d W 1 u V H l w Z X M i I F Z h b H V l P S J z Q m d Z R k J n W U Z C Z 1 l G Q m d Z R k J n W U Z C Z 1 l G Q m d Z R k J n W U Z C Z 1 l G Q m d Z R k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L C Z x d W 9 0 O 0 N v b H V t b j E u M j Q m c X V v d D s s J n F 1 b 3 Q 7 Q 2 9 s d W 1 u M S 4 y N S Z x d W 9 0 O y w m c X V v d D t D b 2 x 1 b W 4 x L j I 2 J n F 1 b 3 Q 7 L C Z x d W 9 0 O 0 N v b H V t b j E u M j c m c X V v d D s s J n F 1 b 3 Q 7 Q 2 9 s d W 1 u M S 4 y O C Z x d W 9 0 O y w m c X V v d D t D b 2 x 1 b W 4 x L j I 5 J n F 1 b 3 Q 7 L C Z x d W 9 0 O 0 N v b H V t b j E u M z A m c X V v d D s s J n F 1 b 3 Q 7 Q 2 9 s d W 1 u M S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J h b X M g K D M p L 0 N o Y W 5 n Z W Q g V H l w Z S 5 7 Q 2 9 s d W 1 u M S 4 x L D B 9 J n F 1 b 3 Q 7 L C Z x d W 9 0 O 1 N l Y 3 R p b 2 4 x L 3 B h c m F t c y A o M y k v Q 2 h h b m d l Z C B U e X B l L n t D b 2 x 1 b W 4 x L j I s M X 0 m c X V v d D s s J n F 1 b 3 Q 7 U 2 V j d G l v b j E v c G F y Y W 1 z I C g z K S 9 D a G F u Z 2 V k I F R 5 c G U u e 0 N v b H V t b j E u M y w y f S Z x d W 9 0 O y w m c X V v d D t T Z W N 0 a W 9 u M S 9 w Y X J h b X M g K D M p L 0 N o Y W 5 n Z W Q g V H l w Z S 5 7 Q 2 9 s d W 1 u M S 4 0 L D N 9 J n F 1 b 3 Q 7 L C Z x d W 9 0 O 1 N l Y 3 R p b 2 4 x L 3 B h c m F t c y A o M y k v Q 2 h h b m d l Z C B U e X B l L n t D b 2 x 1 b W 4 x L j U s N H 0 m c X V v d D s s J n F 1 b 3 Q 7 U 2 V j d G l v b j E v c G F y Y W 1 z I C g z K S 9 D a G F u Z 2 V k I F R 5 c G U u e 0 N v b H V t b j E u N i w 1 f S Z x d W 9 0 O y w m c X V v d D t T Z W N 0 a W 9 u M S 9 w Y X J h b X M g K D M p L 0 N o Y W 5 n Z W Q g V H l w Z S 5 7 Q 2 9 s d W 1 u M S 4 3 L D Z 9 J n F 1 b 3 Q 7 L C Z x d W 9 0 O 1 N l Y 3 R p b 2 4 x L 3 B h c m F t c y A o M y k v Q 2 h h b m d l Z C B U e X B l L n t D b 2 x 1 b W 4 x L j g s N 3 0 m c X V v d D s s J n F 1 b 3 Q 7 U 2 V j d G l v b j E v c G F y Y W 1 z I C g z K S 9 D a G F u Z 2 V k I F R 5 c G U u e 0 N v b H V t b j E u O S w 4 f S Z x d W 9 0 O y w m c X V v d D t T Z W N 0 a W 9 u M S 9 w Y X J h b X M g K D M p L 0 N o Y W 5 n Z W Q g V H l w Z S 5 7 Q 2 9 s d W 1 u M S 4 x M C w 5 f S Z x d W 9 0 O y w m c X V v d D t T Z W N 0 a W 9 u M S 9 w Y X J h b X M g K D M p L 0 N o Y W 5 n Z W Q g V H l w Z S 5 7 Q 2 9 s d W 1 u M S 4 x M S w x M H 0 m c X V v d D s s J n F 1 b 3 Q 7 U 2 V j d G l v b j E v c G F y Y W 1 z I C g z K S 9 D a G F u Z 2 V k I F R 5 c G U u e 0 N v b H V t b j E u M T I s M T F 9 J n F 1 b 3 Q 7 L C Z x d W 9 0 O 1 N l Y 3 R p b 2 4 x L 3 B h c m F t c y A o M y k v Q 2 h h b m d l Z C B U e X B l L n t D b 2 x 1 b W 4 x L j E z L D E y f S Z x d W 9 0 O y w m c X V v d D t T Z W N 0 a W 9 u M S 9 w Y X J h b X M g K D M p L 0 N o Y W 5 n Z W Q g V H l w Z S 5 7 Q 2 9 s d W 1 u M S 4 x N C w x M 3 0 m c X V v d D s s J n F 1 b 3 Q 7 U 2 V j d G l v b j E v c G F y Y W 1 z I C g z K S 9 D a G F u Z 2 V k I F R 5 c G U u e 0 N v b H V t b j E u M T U s M T R 9 J n F 1 b 3 Q 7 L C Z x d W 9 0 O 1 N l Y 3 R p b 2 4 x L 3 B h c m F t c y A o M y k v Q 2 h h b m d l Z C B U e X B l L n t D b 2 x 1 b W 4 x L j E 2 L D E 1 f S Z x d W 9 0 O y w m c X V v d D t T Z W N 0 a W 9 u M S 9 w Y X J h b X M g K D M p L 0 N o Y W 5 n Z W Q g V H l w Z S 5 7 Q 2 9 s d W 1 u M S 4 x N y w x N n 0 m c X V v d D s s J n F 1 b 3 Q 7 U 2 V j d G l v b j E v c G F y Y W 1 z I C g z K S 9 D a G F u Z 2 V k I F R 5 c G U u e 0 N v b H V t b j E u M T g s M T d 9 J n F 1 b 3 Q 7 L C Z x d W 9 0 O 1 N l Y 3 R p b 2 4 x L 3 B h c m F t c y A o M y k v Q 2 h h b m d l Z C B U e X B l L n t D b 2 x 1 b W 4 x L j E 5 L D E 4 f S Z x d W 9 0 O y w m c X V v d D t T Z W N 0 a W 9 u M S 9 w Y X J h b X M g K D M p L 0 N o Y W 5 n Z W Q g V H l w Z S 5 7 Q 2 9 s d W 1 u M S 4 y M C w x O X 0 m c X V v d D s s J n F 1 b 3 Q 7 U 2 V j d G l v b j E v c G F y Y W 1 z I C g z K S 9 D a G F u Z 2 V k I F R 5 c G U u e 0 N v b H V t b j E u M j E s M j B 9 J n F 1 b 3 Q 7 L C Z x d W 9 0 O 1 N l Y 3 R p b 2 4 x L 3 B h c m F t c y A o M y k v Q 2 h h b m d l Z C B U e X B l L n t D b 2 x 1 b W 4 x L j I y L D I x f S Z x d W 9 0 O y w m c X V v d D t T Z W N 0 a W 9 u M S 9 w Y X J h b X M g K D M p L 0 N o Y W 5 n Z W Q g V H l w Z S 5 7 Q 2 9 s d W 1 u M S 4 y M y w y M n 0 m c X V v d D s s J n F 1 b 3 Q 7 U 2 V j d G l v b j E v c G F y Y W 1 z I C g z K S 9 D a G F u Z 2 V k I F R 5 c G U u e 0 N v b H V t b j E u M j Q s M j N 9 J n F 1 b 3 Q 7 L C Z x d W 9 0 O 1 N l Y 3 R p b 2 4 x L 3 B h c m F t c y A o M y k v Q 2 h h b m d l Z C B U e X B l L n t D b 2 x 1 b W 4 x L j I 1 L D I 0 f S Z x d W 9 0 O y w m c X V v d D t T Z W N 0 a W 9 u M S 9 w Y X J h b X M g K D M p L 0 N o Y W 5 n Z W Q g V H l w Z S 5 7 Q 2 9 s d W 1 u M S 4 y N i w y N X 0 m c X V v d D s s J n F 1 b 3 Q 7 U 2 V j d G l v b j E v c G F y Y W 1 z I C g z K S 9 D a G F u Z 2 V k I F R 5 c G U u e 0 N v b H V t b j E u M j c s M j Z 9 J n F 1 b 3 Q 7 L C Z x d W 9 0 O 1 N l Y 3 R p b 2 4 x L 3 B h c m F t c y A o M y k v Q 2 h h b m d l Z C B U e X B l L n t D b 2 x 1 b W 4 x L j I 4 L D I 3 f S Z x d W 9 0 O y w m c X V v d D t T Z W N 0 a W 9 u M S 9 w Y X J h b X M g K D M p L 0 N o Y W 5 n Z W Q g V H l w Z S 5 7 Q 2 9 s d W 1 u M S 4 y O S w y O H 0 m c X V v d D s s J n F 1 b 3 Q 7 U 2 V j d G l v b j E v c G F y Y W 1 z I C g z K S 9 D a G F u Z 2 V k I F R 5 c G U u e 0 N v b H V t b j E u M z A s M j l 9 J n F 1 b 3 Q 7 L C Z x d W 9 0 O 1 N l Y 3 R p b 2 4 x L 3 B h c m F t c y A o M y k v Q 2 h h b m d l Z C B U e X B l L n t D b 2 x 1 b W 4 x L j M x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c G F y Y W 1 z I C g z K S 9 D a G F u Z 2 V k I F R 5 c G U u e 0 N v b H V t b j E u M S w w f S Z x d W 9 0 O y w m c X V v d D t T Z W N 0 a W 9 u M S 9 w Y X J h b X M g K D M p L 0 N o Y W 5 n Z W Q g V H l w Z S 5 7 Q 2 9 s d W 1 u M S 4 y L D F 9 J n F 1 b 3 Q 7 L C Z x d W 9 0 O 1 N l Y 3 R p b 2 4 x L 3 B h c m F t c y A o M y k v Q 2 h h b m d l Z C B U e X B l L n t D b 2 x 1 b W 4 x L j M s M n 0 m c X V v d D s s J n F 1 b 3 Q 7 U 2 V j d G l v b j E v c G F y Y W 1 z I C g z K S 9 D a G F u Z 2 V k I F R 5 c G U u e 0 N v b H V t b j E u N C w z f S Z x d W 9 0 O y w m c X V v d D t T Z W N 0 a W 9 u M S 9 w Y X J h b X M g K D M p L 0 N o Y W 5 n Z W Q g V H l w Z S 5 7 Q 2 9 s d W 1 u M S 4 1 L D R 9 J n F 1 b 3 Q 7 L C Z x d W 9 0 O 1 N l Y 3 R p b 2 4 x L 3 B h c m F t c y A o M y k v Q 2 h h b m d l Z C B U e X B l L n t D b 2 x 1 b W 4 x L j Y s N X 0 m c X V v d D s s J n F 1 b 3 Q 7 U 2 V j d G l v b j E v c G F y Y W 1 z I C g z K S 9 D a G F u Z 2 V k I F R 5 c G U u e 0 N v b H V t b j E u N y w 2 f S Z x d W 9 0 O y w m c X V v d D t T Z W N 0 a W 9 u M S 9 w Y X J h b X M g K D M p L 0 N o Y W 5 n Z W Q g V H l w Z S 5 7 Q 2 9 s d W 1 u M S 4 4 L D d 9 J n F 1 b 3 Q 7 L C Z x d W 9 0 O 1 N l Y 3 R p b 2 4 x L 3 B h c m F t c y A o M y k v Q 2 h h b m d l Z C B U e X B l L n t D b 2 x 1 b W 4 x L j k s O H 0 m c X V v d D s s J n F 1 b 3 Q 7 U 2 V j d G l v b j E v c G F y Y W 1 z I C g z K S 9 D a G F u Z 2 V k I F R 5 c G U u e 0 N v b H V t b j E u M T A s O X 0 m c X V v d D s s J n F 1 b 3 Q 7 U 2 V j d G l v b j E v c G F y Y W 1 z I C g z K S 9 D a G F u Z 2 V k I F R 5 c G U u e 0 N v b H V t b j E u M T E s M T B 9 J n F 1 b 3 Q 7 L C Z x d W 9 0 O 1 N l Y 3 R p b 2 4 x L 3 B h c m F t c y A o M y k v Q 2 h h b m d l Z C B U e X B l L n t D b 2 x 1 b W 4 x L j E y L D E x f S Z x d W 9 0 O y w m c X V v d D t T Z W N 0 a W 9 u M S 9 w Y X J h b X M g K D M p L 0 N o Y W 5 n Z W Q g V H l w Z S 5 7 Q 2 9 s d W 1 u M S 4 x M y w x M n 0 m c X V v d D s s J n F 1 b 3 Q 7 U 2 V j d G l v b j E v c G F y Y W 1 z I C g z K S 9 D a G F u Z 2 V k I F R 5 c G U u e 0 N v b H V t b j E u M T Q s M T N 9 J n F 1 b 3 Q 7 L C Z x d W 9 0 O 1 N l Y 3 R p b 2 4 x L 3 B h c m F t c y A o M y k v Q 2 h h b m d l Z C B U e X B l L n t D b 2 x 1 b W 4 x L j E 1 L D E 0 f S Z x d W 9 0 O y w m c X V v d D t T Z W N 0 a W 9 u M S 9 w Y X J h b X M g K D M p L 0 N o Y W 5 n Z W Q g V H l w Z S 5 7 Q 2 9 s d W 1 u M S 4 x N i w x N X 0 m c X V v d D s s J n F 1 b 3 Q 7 U 2 V j d G l v b j E v c G F y Y W 1 z I C g z K S 9 D a G F u Z 2 V k I F R 5 c G U u e 0 N v b H V t b j E u M T c s M T Z 9 J n F 1 b 3 Q 7 L C Z x d W 9 0 O 1 N l Y 3 R p b 2 4 x L 3 B h c m F t c y A o M y k v Q 2 h h b m d l Z C B U e X B l L n t D b 2 x 1 b W 4 x L j E 4 L D E 3 f S Z x d W 9 0 O y w m c X V v d D t T Z W N 0 a W 9 u M S 9 w Y X J h b X M g K D M p L 0 N o Y W 5 n Z W Q g V H l w Z S 5 7 Q 2 9 s d W 1 u M S 4 x O S w x O H 0 m c X V v d D s s J n F 1 b 3 Q 7 U 2 V j d G l v b j E v c G F y Y W 1 z I C g z K S 9 D a G F u Z 2 V k I F R 5 c G U u e 0 N v b H V t b j E u M j A s M T l 9 J n F 1 b 3 Q 7 L C Z x d W 9 0 O 1 N l Y 3 R p b 2 4 x L 3 B h c m F t c y A o M y k v Q 2 h h b m d l Z C B U e X B l L n t D b 2 x 1 b W 4 x L j I x L D I w f S Z x d W 9 0 O y w m c X V v d D t T Z W N 0 a W 9 u M S 9 w Y X J h b X M g K D M p L 0 N o Y W 5 n Z W Q g V H l w Z S 5 7 Q 2 9 s d W 1 u M S 4 y M i w y M X 0 m c X V v d D s s J n F 1 b 3 Q 7 U 2 V j d G l v b j E v c G F y Y W 1 z I C g z K S 9 D a G F u Z 2 V k I F R 5 c G U u e 0 N v b H V t b j E u M j M s M j J 9 J n F 1 b 3 Q 7 L C Z x d W 9 0 O 1 N l Y 3 R p b 2 4 x L 3 B h c m F t c y A o M y k v Q 2 h h b m d l Z C B U e X B l L n t D b 2 x 1 b W 4 x L j I 0 L D I z f S Z x d W 9 0 O y w m c X V v d D t T Z W N 0 a W 9 u M S 9 w Y X J h b X M g K D M p L 0 N o Y W 5 n Z W Q g V H l w Z S 5 7 Q 2 9 s d W 1 u M S 4 y N S w y N H 0 m c X V v d D s s J n F 1 b 3 Q 7 U 2 V j d G l v b j E v c G F y Y W 1 z I C g z K S 9 D a G F u Z 2 V k I F R 5 c G U u e 0 N v b H V t b j E u M j Y s M j V 9 J n F 1 b 3 Q 7 L C Z x d W 9 0 O 1 N l Y 3 R p b 2 4 x L 3 B h c m F t c y A o M y k v Q 2 h h b m d l Z C B U e X B l L n t D b 2 x 1 b W 4 x L j I 3 L D I 2 f S Z x d W 9 0 O y w m c X V v d D t T Z W N 0 a W 9 u M S 9 w Y X J h b X M g K D M p L 0 N o Y W 5 n Z W Q g V H l w Z S 5 7 Q 2 9 s d W 1 u M S 4 y O C w y N 3 0 m c X V v d D s s J n F 1 b 3 Q 7 U 2 V j d G l v b j E v c G F y Y W 1 z I C g z K S 9 D a G F u Z 2 V k I F R 5 c G U u e 0 N v b H V t b j E u M j k s M j h 9 J n F 1 b 3 Q 7 L C Z x d W 9 0 O 1 N l Y 3 R p b 2 4 x L 3 B h c m F t c y A o M y k v Q 2 h h b m d l Z C B U e X B l L n t D b 2 x 1 b W 4 x L j M w L D I 5 f S Z x d W 9 0 O y w m c X V v d D t T Z W N 0 a W 9 u M S 9 w Y X J h b X M g K D M p L 0 N o Y W 5 n Z W Q g V H l w Z S 5 7 Q 2 9 s d W 1 u M S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m F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h b X M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m F t c y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6 y s G r j w 4 S L / M s + k Y z k V e A A A A A A I A A A A A A A N m A A D A A A A A E A A A A E S F s t G m n n Q U A z k g D g q M F V Y A A A A A B I A A A K A A A A A Q A A A A U q u R k / e l l i + q / S R 0 T s Q 6 l V A A A A D S n g D c N q Y Y o 8 D Q H Z Q n d T C J u F + e + z o e N b P Z K 7 D W R r 9 N s m U M 5 t L K e v r 2 5 v k x 3 4 j N + 6 b W i t K 2 E 7 A j X D 6 C t p l a Z u K e A f v S F u 6 F e Y F y k 9 d d 6 P 1 L 0 x Q A A A C l t K e U C L g w U 5 Q b j 6 A 0 r r U W 3 3 v c X Q = = < / D a t a M a s h u p > 
</file>

<file path=customXml/itemProps1.xml><?xml version="1.0" encoding="utf-8"?>
<ds:datastoreItem xmlns:ds="http://schemas.openxmlformats.org/officeDocument/2006/customXml" ds:itemID="{4CB7FA95-01D3-49AB-AD72-5A7FA3E05B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Runs - ne4</vt:lpstr>
      <vt:lpstr>Runs - ne11</vt:lpstr>
      <vt:lpstr>Runs - ne11 visc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Tezaur, Irina</dc:creator>
  <cp:lastModifiedBy>Tezaur, Irina</cp:lastModifiedBy>
  <cp:lastPrinted>2020-06-30T03:50:28Z</cp:lastPrinted>
  <dcterms:created xsi:type="dcterms:W3CDTF">2020-06-26T20:51:33Z</dcterms:created>
  <dcterms:modified xsi:type="dcterms:W3CDTF">2021-09-09T19:29:05Z</dcterms:modified>
</cp:coreProperties>
</file>