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" i="1"/>
  <c r="I175"/>
  <c r="I152"/>
  <c r="I133"/>
  <c r="I109"/>
  <c r="I97"/>
  <c r="I54"/>
  <c r="I21"/>
  <c r="I2"/>
  <c r="E203"/>
  <c r="I203" s="1"/>
  <c r="E204"/>
  <c r="I204" s="1"/>
  <c r="E205"/>
  <c r="I205" s="1"/>
  <c r="E206"/>
  <c r="I206" s="1"/>
  <c r="E207"/>
  <c r="I207" s="1"/>
  <c r="E202"/>
  <c r="I202" s="1"/>
  <c r="E178"/>
  <c r="I178" s="1"/>
  <c r="E179"/>
  <c r="I179" s="1"/>
  <c r="E180"/>
  <c r="I180" s="1"/>
  <c r="E181"/>
  <c r="I181" s="1"/>
  <c r="E182"/>
  <c r="I182" s="1"/>
  <c r="E183"/>
  <c r="I183" s="1"/>
  <c r="E184"/>
  <c r="I184" s="1"/>
  <c r="E185"/>
  <c r="I185" s="1"/>
  <c r="E186"/>
  <c r="I186" s="1"/>
  <c r="E187"/>
  <c r="I187" s="1"/>
  <c r="E188"/>
  <c r="I188" s="1"/>
  <c r="E189"/>
  <c r="I189" s="1"/>
  <c r="E190"/>
  <c r="I190" s="1"/>
  <c r="E191"/>
  <c r="I191" s="1"/>
  <c r="E192"/>
  <c r="I192" s="1"/>
  <c r="E193"/>
  <c r="I193" s="1"/>
  <c r="E194"/>
  <c r="I194" s="1"/>
  <c r="E195"/>
  <c r="I195" s="1"/>
  <c r="E196"/>
  <c r="I196" s="1"/>
  <c r="E197"/>
  <c r="I197" s="1"/>
  <c r="E198"/>
  <c r="I198" s="1"/>
  <c r="E177"/>
  <c r="I177" s="1"/>
  <c r="E155"/>
  <c r="I155" s="1"/>
  <c r="E156"/>
  <c r="I156" s="1"/>
  <c r="E157"/>
  <c r="I157" s="1"/>
  <c r="E158"/>
  <c r="I158" s="1"/>
  <c r="E159"/>
  <c r="I159" s="1"/>
  <c r="E160"/>
  <c r="I160" s="1"/>
  <c r="E161"/>
  <c r="I161" s="1"/>
  <c r="E162"/>
  <c r="I162" s="1"/>
  <c r="E163"/>
  <c r="I163" s="1"/>
  <c r="E164"/>
  <c r="I164" s="1"/>
  <c r="E165"/>
  <c r="I165" s="1"/>
  <c r="E166"/>
  <c r="I166" s="1"/>
  <c r="E167"/>
  <c r="I167" s="1"/>
  <c r="E168"/>
  <c r="I168" s="1"/>
  <c r="E169"/>
  <c r="I169" s="1"/>
  <c r="E170"/>
  <c r="I170" s="1"/>
  <c r="E171"/>
  <c r="I171" s="1"/>
  <c r="E172"/>
  <c r="I172" s="1"/>
  <c r="E173"/>
  <c r="I173" s="1"/>
  <c r="E154"/>
  <c r="I154" s="1"/>
  <c r="E136"/>
  <c r="I136" s="1"/>
  <c r="E137"/>
  <c r="I137" s="1"/>
  <c r="E138"/>
  <c r="I138" s="1"/>
  <c r="E139"/>
  <c r="I139" s="1"/>
  <c r="E140"/>
  <c r="I140" s="1"/>
  <c r="E141"/>
  <c r="I141" s="1"/>
  <c r="E142"/>
  <c r="I142" s="1"/>
  <c r="E143"/>
  <c r="I143" s="1"/>
  <c r="E144"/>
  <c r="I144" s="1"/>
  <c r="E145"/>
  <c r="I145" s="1"/>
  <c r="E146"/>
  <c r="I146" s="1"/>
  <c r="E147"/>
  <c r="I147" s="1"/>
  <c r="E148"/>
  <c r="I148" s="1"/>
  <c r="E149"/>
  <c r="I149" s="1"/>
  <c r="E150"/>
  <c r="I150" s="1"/>
  <c r="E135"/>
  <c r="I135" s="1"/>
  <c r="E112"/>
  <c r="I112" s="1"/>
  <c r="E113"/>
  <c r="I113" s="1"/>
  <c r="E114"/>
  <c r="I114" s="1"/>
  <c r="E115"/>
  <c r="I115" s="1"/>
  <c r="E116"/>
  <c r="I116" s="1"/>
  <c r="E117"/>
  <c r="I117" s="1"/>
  <c r="E118"/>
  <c r="I118" s="1"/>
  <c r="E119"/>
  <c r="I119" s="1"/>
  <c r="E120"/>
  <c r="I120" s="1"/>
  <c r="E121"/>
  <c r="I121" s="1"/>
  <c r="E122"/>
  <c r="I122" s="1"/>
  <c r="E123"/>
  <c r="I123" s="1"/>
  <c r="E124"/>
  <c r="I124" s="1"/>
  <c r="E125"/>
  <c r="I125" s="1"/>
  <c r="E126"/>
  <c r="I126" s="1"/>
  <c r="E127"/>
  <c r="I127" s="1"/>
  <c r="E128"/>
  <c r="I128" s="1"/>
  <c r="E129"/>
  <c r="I129" s="1"/>
  <c r="E130"/>
  <c r="I130" s="1"/>
  <c r="E131"/>
  <c r="I131" s="1"/>
  <c r="E111"/>
  <c r="I111" s="1"/>
  <c r="E100"/>
  <c r="I100" s="1"/>
  <c r="E101"/>
  <c r="I101" s="1"/>
  <c r="E102"/>
  <c r="I102" s="1"/>
  <c r="E103"/>
  <c r="I103" s="1"/>
  <c r="E104"/>
  <c r="I104" s="1"/>
  <c r="E105"/>
  <c r="I105" s="1"/>
  <c r="E106"/>
  <c r="I106" s="1"/>
  <c r="E107"/>
  <c r="I107" s="1"/>
  <c r="E99"/>
  <c r="I99" s="1"/>
  <c r="E57"/>
  <c r="I57" s="1"/>
  <c r="E58"/>
  <c r="I58" s="1"/>
  <c r="E59"/>
  <c r="I59" s="1"/>
  <c r="E60"/>
  <c r="I60" s="1"/>
  <c r="E61"/>
  <c r="I61" s="1"/>
  <c r="E62"/>
  <c r="I62" s="1"/>
  <c r="E63"/>
  <c r="I63" s="1"/>
  <c r="E64"/>
  <c r="I64" s="1"/>
  <c r="E65"/>
  <c r="I65" s="1"/>
  <c r="E66"/>
  <c r="I66" s="1"/>
  <c r="E67"/>
  <c r="I67" s="1"/>
  <c r="E68"/>
  <c r="I68" s="1"/>
  <c r="E69"/>
  <c r="I69" s="1"/>
  <c r="E70"/>
  <c r="I70" s="1"/>
  <c r="E71"/>
  <c r="I71" s="1"/>
  <c r="E72"/>
  <c r="I72" s="1"/>
  <c r="E73"/>
  <c r="I73" s="1"/>
  <c r="E74"/>
  <c r="I74" s="1"/>
  <c r="E75"/>
  <c r="I75" s="1"/>
  <c r="E76"/>
  <c r="I76" s="1"/>
  <c r="E77"/>
  <c r="I77" s="1"/>
  <c r="E78"/>
  <c r="I78" s="1"/>
  <c r="E79"/>
  <c r="I79" s="1"/>
  <c r="E80"/>
  <c r="I80" s="1"/>
  <c r="E81"/>
  <c r="I81" s="1"/>
  <c r="E82"/>
  <c r="I82" s="1"/>
  <c r="E83"/>
  <c r="I83" s="1"/>
  <c r="E84"/>
  <c r="I84" s="1"/>
  <c r="E85"/>
  <c r="I85" s="1"/>
  <c r="E86"/>
  <c r="I86" s="1"/>
  <c r="E87"/>
  <c r="I87" s="1"/>
  <c r="E88"/>
  <c r="I88" s="1"/>
  <c r="E89"/>
  <c r="I89" s="1"/>
  <c r="E90"/>
  <c r="I90" s="1"/>
  <c r="E91"/>
  <c r="I91" s="1"/>
  <c r="E92"/>
  <c r="I92" s="1"/>
  <c r="E93"/>
  <c r="I93" s="1"/>
  <c r="E94"/>
  <c r="I94" s="1"/>
  <c r="E95"/>
  <c r="I95" s="1"/>
  <c r="E56"/>
  <c r="I56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33"/>
  <c r="I33" s="1"/>
  <c r="E34"/>
  <c r="I34" s="1"/>
  <c r="E35"/>
  <c r="I35" s="1"/>
  <c r="E36"/>
  <c r="I36" s="1"/>
  <c r="E37"/>
  <c r="I37" s="1"/>
  <c r="E38"/>
  <c r="I38" s="1"/>
  <c r="E39"/>
  <c r="I39" s="1"/>
  <c r="E40"/>
  <c r="I40" s="1"/>
  <c r="E41"/>
  <c r="I41" s="1"/>
  <c r="E42"/>
  <c r="I42" s="1"/>
  <c r="E43"/>
  <c r="I43" s="1"/>
  <c r="E44"/>
  <c r="I44" s="1"/>
  <c r="E45"/>
  <c r="I45" s="1"/>
  <c r="E46"/>
  <c r="I46" s="1"/>
  <c r="E47"/>
  <c r="I47" s="1"/>
  <c r="E48"/>
  <c r="I48" s="1"/>
  <c r="E49"/>
  <c r="I49" s="1"/>
  <c r="E50"/>
  <c r="I50" s="1"/>
  <c r="E51"/>
  <c r="I51" s="1"/>
  <c r="E52"/>
  <c r="I52" s="1"/>
  <c r="E23"/>
  <c r="I23" s="1"/>
  <c r="E5"/>
  <c r="I5" s="1"/>
  <c r="E6"/>
  <c r="I6" s="1"/>
  <c r="E7"/>
  <c r="I7" s="1"/>
  <c r="E8"/>
  <c r="I8" s="1"/>
  <c r="E9"/>
  <c r="I9" s="1"/>
  <c r="E10"/>
  <c r="I10" s="1"/>
  <c r="E11"/>
  <c r="I11" s="1"/>
  <c r="E12"/>
  <c r="I12" s="1"/>
  <c r="E13"/>
  <c r="I13" s="1"/>
  <c r="E14"/>
  <c r="I14" s="1"/>
  <c r="E15"/>
  <c r="I15" s="1"/>
  <c r="E16"/>
  <c r="I16" s="1"/>
  <c r="E17"/>
  <c r="I17" s="1"/>
  <c r="E18"/>
  <c r="I18" s="1"/>
  <c r="E19"/>
  <c r="I19" s="1"/>
  <c r="E4"/>
  <c r="I4" s="1"/>
  <c r="G17" l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4"/>
  <c r="G5"/>
  <c r="G6"/>
  <c r="G7"/>
  <c r="G8"/>
  <c r="G9"/>
  <c r="G10"/>
  <c r="G11"/>
  <c r="G13"/>
  <c r="G14"/>
  <c r="G15"/>
  <c r="G16"/>
  <c r="G12"/>
  <c r="G208" l="1"/>
</calcChain>
</file>

<file path=xl/sharedStrings.xml><?xml version="1.0" encoding="utf-8"?>
<sst xmlns="http://schemas.openxmlformats.org/spreadsheetml/2006/main" count="409" uniqueCount="213">
  <si>
    <t>Укладка электрического кабеля</t>
  </si>
  <si>
    <t>Укладка гофры</t>
  </si>
  <si>
    <t>Укладка металлорукава</t>
  </si>
  <si>
    <t>Укладка кабель-канала</t>
  </si>
  <si>
    <t>Монтаж электрического щита</t>
  </si>
  <si>
    <t>Оборудование заземления, громоотвода</t>
  </si>
  <si>
    <t>Подключение к силовой электросети</t>
  </si>
  <si>
    <t>Набор электрощита (монтаж автоматов)</t>
  </si>
  <si>
    <t>Монтаж распределительных коробок и подрозетников</t>
  </si>
  <si>
    <t>Монтаж розеток и выключателей</t>
  </si>
  <si>
    <t>Установка точечных светильников</t>
  </si>
  <si>
    <t>Установка светильников, бра</t>
  </si>
  <si>
    <t>Установка люминисцентных светильников</t>
  </si>
  <si>
    <t>Установка люстры</t>
  </si>
  <si>
    <t>Установка и подключение входного звонка</t>
  </si>
  <si>
    <t>Проектирование схемы силовой электропроводки с учетом нагрузок</t>
  </si>
  <si>
    <t>Вид работ</t>
  </si>
  <si>
    <t>Цена</t>
  </si>
  <si>
    <t>Укладка канализационных труб</t>
  </si>
  <si>
    <t>Штробление под трубы</t>
  </si>
  <si>
    <t>Cпуск воды из стояков системы водоснабжения и отопления</t>
  </si>
  <si>
    <t>Устройство выводов водоснабжения и отопления</t>
  </si>
  <si>
    <t>Устройство выводов на кухне</t>
  </si>
  <si>
    <t>Устройство выводов под стиральную и посудомоечную машину</t>
  </si>
  <si>
    <t>Монтаж отопительного котла с подключением</t>
  </si>
  <si>
    <t>Прокладка ПВХ трубы, 50</t>
  </si>
  <si>
    <t>Прокладка ПВХ трубы, 100</t>
  </si>
  <si>
    <t>Прокладка стальной трубы</t>
  </si>
  <si>
    <t>Монтаж электробойлера</t>
  </si>
  <si>
    <t>Термоизоляция трубопровода</t>
  </si>
  <si>
    <t>Монтаж счетчиков воды с обратным клапаном</t>
  </si>
  <si>
    <t>Монтаж водозапорной арматуры</t>
  </si>
  <si>
    <t>Монтаж фильтра грубой очистки</t>
  </si>
  <si>
    <t>Монтаж фильтра тонкой очистки</t>
  </si>
  <si>
    <t>Монтаж люка ревизии</t>
  </si>
  <si>
    <t>Монтаж вентиляционной решетки</t>
  </si>
  <si>
    <t>Комплектация отопительных радиаторов</t>
  </si>
  <si>
    <t>Монтаж отопительных радиаторов</t>
  </si>
  <si>
    <t>Монтаж сантехнических аксессуаров</t>
  </si>
  <si>
    <t>Установка умывальника</t>
  </si>
  <si>
    <t>Установка смесителя</t>
  </si>
  <si>
    <t>Установка сифона</t>
  </si>
  <si>
    <t>Установка полотенцесушителя</t>
  </si>
  <si>
    <t>Установка биде, унитаза на пол</t>
  </si>
  <si>
    <t>Установка консольных биде, унитаза на раму (навесные)</t>
  </si>
  <si>
    <t>Установка ванной</t>
  </si>
  <si>
    <t>Установка гидромассажной ванной</t>
  </si>
  <si>
    <t>Установка душевой кабины</t>
  </si>
  <si>
    <t>Кладка кирпичных перегородок, 120 мм</t>
  </si>
  <si>
    <t>Кладка перегородок из пеноблоков</t>
  </si>
  <si>
    <t>Звукоизоляция стен минеральной ватой</t>
  </si>
  <si>
    <t>Установка полистирольных плит на стены в один слой</t>
  </si>
  <si>
    <t>Установка полистирольных плит на стены в один слой в уровень</t>
  </si>
  <si>
    <t>Монтаж штукатурной сетки</t>
  </si>
  <si>
    <t>Монтаж металического уголка</t>
  </si>
  <si>
    <t>Штукатурка маячная до 30 мм</t>
  </si>
  <si>
    <t>Установка перегородок из гипсокартона</t>
  </si>
  <si>
    <t>Установка фальшстен из гипсокартона</t>
  </si>
  <si>
    <t>Монтаж гипсокартонных конструкций (короб)</t>
  </si>
  <si>
    <t>Установка колон из гипсокартона</t>
  </si>
  <si>
    <t>Заделка швов гипсокартонных конструкций</t>
  </si>
  <si>
    <t>Монтаж металического уголка, металической ленты</t>
  </si>
  <si>
    <t>Поклейка малярной сетки на стены</t>
  </si>
  <si>
    <t>Штукатурка стен</t>
  </si>
  <si>
    <t>Грунтовка поверхности 1 слой</t>
  </si>
  <si>
    <t>Беспесчанка стен под обои или декоративную штукатурку</t>
  </si>
  <si>
    <t>Беспесчанка откосов до 300мм, под обои</t>
  </si>
  <si>
    <t>Беспесчанка стен под покраску</t>
  </si>
  <si>
    <t>Беспесчанка откосов до 300 мм под покраску</t>
  </si>
  <si>
    <t>Поклейка стекловолокна на стены</t>
  </si>
  <si>
    <t>Поклейка стекловолокна на откосы до 300 мм</t>
  </si>
  <si>
    <t>Поклейка обоев под покраску на стены</t>
  </si>
  <si>
    <t>Поклейка обоев под покраску на откосы до 300 мм</t>
  </si>
  <si>
    <t>Поклейка обоев на стены без подбора рисунка</t>
  </si>
  <si>
    <t>Поклейка обоев на откосы до 300 мм без подбора рисунка</t>
  </si>
  <si>
    <t>Поклейка обоев на стены с подбором рисунка</t>
  </si>
  <si>
    <t>Поклейка обоев на откосы до 300 мм с подбором рисунка</t>
  </si>
  <si>
    <t>Покраска стен краской</t>
  </si>
  <si>
    <t>Покраска многокомпонентная</t>
  </si>
  <si>
    <t>Покраска откосов до 300 мм валиком (2 раза)</t>
  </si>
  <si>
    <t>Нанесение декоративной штукатурки на стены</t>
  </si>
  <si>
    <t>Нанесение декоративной штукатурки на откосы до 300 мм</t>
  </si>
  <si>
    <t>Нанесение венецианской штукатурки (короед)</t>
  </si>
  <si>
    <t>Монтаж пластиковой вагонки на стены</t>
  </si>
  <si>
    <t>Монтаж деревянной вагонки на стены</t>
  </si>
  <si>
    <t>Монтаж вагонки МДФ на стены</t>
  </si>
  <si>
    <t>Устройство сайдинга</t>
  </si>
  <si>
    <t>Монтаж арок с применением гипсокартона</t>
  </si>
  <si>
    <t>Монтаж откосов окон и дверей гипсокартоном</t>
  </si>
  <si>
    <t>Установка полистирольных плит на откосы до 300 мм</t>
  </si>
  <si>
    <t>Нанесение маячной штукатурки откосов до 300 мм</t>
  </si>
  <si>
    <t>Монтаж подоконников</t>
  </si>
  <si>
    <t>Монтаж обналичников и расширителей</t>
  </si>
  <si>
    <t>Монтаж деревянных дверных блоков до 2 м²</t>
  </si>
  <si>
    <t>Врезка замков и фурнитуры</t>
  </si>
  <si>
    <t>Установка окон</t>
  </si>
  <si>
    <t>Грунтовка поверхности в 1 слой</t>
  </si>
  <si>
    <t>Штукатурка потолка</t>
  </si>
  <si>
    <t>Монтаж гипсокартонных конструкций, 1 уровень</t>
  </si>
  <si>
    <t>Монтаж прямых понижений потолков из гипсокартона</t>
  </si>
  <si>
    <t>Монтаж радиусных понижений потолков из гипсокартона</t>
  </si>
  <si>
    <t>Монтаж гипсокартонных конструкций типа короб</t>
  </si>
  <si>
    <t>Монтаж натяжных потолков</t>
  </si>
  <si>
    <t>Поклейка сетки малярной на потолок</t>
  </si>
  <si>
    <t>Беспесчанка потолков под обои</t>
  </si>
  <si>
    <t>Беспесчанка потолков под покраску</t>
  </si>
  <si>
    <t>Поклейка стекловолокна на потолок</t>
  </si>
  <si>
    <t>Поклейка стекловолокна на понижение потолков</t>
  </si>
  <si>
    <t>Поклейка обоев на потолок без подбора рисунка под покраску</t>
  </si>
  <si>
    <t>Оклейка обоев шелк, нить, ткань</t>
  </si>
  <si>
    <t>Покраска потолка</t>
  </si>
  <si>
    <t>Поклейка багет декоративных до 50 мм</t>
  </si>
  <si>
    <t>Шпаклевка и покраска декоративных багет до 50 мм</t>
  </si>
  <si>
    <t>Багеты</t>
  </si>
  <si>
    <t>Обшивка потолка деревянной вагонкой</t>
  </si>
  <si>
    <t>Обшивка потолка пластиковой вагонкой</t>
  </si>
  <si>
    <t>Облицовка пола керамической плиткой</t>
  </si>
  <si>
    <t>Облицовка стен керамической плиткой</t>
  </si>
  <si>
    <t>Облицовка стен керамической плиткой (размер 100х100 мм)</t>
  </si>
  <si>
    <t>Установка керамического фриза до 100 мм</t>
  </si>
  <si>
    <t>Облицовка полов мрамором или гранитом</t>
  </si>
  <si>
    <t>Облицовка полов художественной керамической плиткой</t>
  </si>
  <si>
    <t>Облицовка стен мозаикой</t>
  </si>
  <si>
    <t>Облицовка поверхности песчанником</t>
  </si>
  <si>
    <t>Монтаж керамических плинтусов</t>
  </si>
  <si>
    <t>Прирезка керамической плитки прямо</t>
  </si>
  <si>
    <t>Прирезка керамической плитки радиусом</t>
  </si>
  <si>
    <t>Затирка швов плитки</t>
  </si>
  <si>
    <t>Прирезка камня</t>
  </si>
  <si>
    <t>Монтаж плиточного декоративного уголка</t>
  </si>
  <si>
    <t>Цементнопесчанная стяжка до 50 мм</t>
  </si>
  <si>
    <t>Цементнопесчанная стяжка до 100мм.</t>
  </si>
  <si>
    <t>Керамзитобетонная стяжка</t>
  </si>
  <si>
    <t>Армирование стяжки</t>
  </si>
  <si>
    <t>Гидроизоляция</t>
  </si>
  <si>
    <t>Наливные полы</t>
  </si>
  <si>
    <t>Теплые полы</t>
  </si>
  <si>
    <t>Укладка ламината</t>
  </si>
  <si>
    <t>Настил фанеры или OSB на пол в 1 слой</t>
  </si>
  <si>
    <t>Разборка полов из линолеума или ковролина</t>
  </si>
  <si>
    <t>Укладка линолеума</t>
  </si>
  <si>
    <t>Укладка ковролина</t>
  </si>
  <si>
    <t>Укладка половой доски</t>
  </si>
  <si>
    <t>Укладка паркет-доски</t>
  </si>
  <si>
    <t>Простая укладка паркета</t>
  </si>
  <si>
    <t>Художественная укладка паркета</t>
  </si>
  <si>
    <t>Шлифовка, лакировка пола</t>
  </si>
  <si>
    <t>Установка пластиковых плинтусов</t>
  </si>
  <si>
    <t>Установка деревянных плинтусов</t>
  </si>
  <si>
    <t>Демонтаж конструкций из гипсокартона</t>
  </si>
  <si>
    <t>Демонтаж бетонных перегородок</t>
  </si>
  <si>
    <t>Очистка поверхностей от старой краски</t>
  </si>
  <si>
    <t>Демонтаж вагонки</t>
  </si>
  <si>
    <t>Демонтаж цементнопесчанной стяжки до 100 мм.</t>
  </si>
  <si>
    <t>Демонтаж металлоконструкций</t>
  </si>
  <si>
    <t>Выполнение дверных проёмов в кирпичной стене (1/2 кирпича)</t>
  </si>
  <si>
    <t>Выполнение дверных проёмов в бетонной стене (до 200 мм)</t>
  </si>
  <si>
    <t>Снятие старых обоев</t>
  </si>
  <si>
    <t>Сбивка старой штукатурки</t>
  </si>
  <si>
    <t>Демонтаж керамической плитки</t>
  </si>
  <si>
    <t>Демонтаж дверного блока</t>
  </si>
  <si>
    <t>Демонтаж оконного блока</t>
  </si>
  <si>
    <t>Демонтаж ванны</t>
  </si>
  <si>
    <t>Демонтаж труб</t>
  </si>
  <si>
    <t>Демонтаж умывальника</t>
  </si>
  <si>
    <t>Демонтаж унитаза</t>
  </si>
  <si>
    <t>Разборка потолка</t>
  </si>
  <si>
    <t>Демонтаж электропроводки</t>
  </si>
  <si>
    <t>Демонтаж розеток и выключателей</t>
  </si>
  <si>
    <t>Фасовка строительного мусора в мешки</t>
  </si>
  <si>
    <t>Спуск и загрузка строительного мусора на машину при наличии лифта</t>
  </si>
  <si>
    <t>Вывоз строительного мусора</t>
  </si>
  <si>
    <t>Вынос строительного мусора к мусоросборнику на улицу</t>
  </si>
  <si>
    <t>Загрузка и доставка строительных материалов</t>
  </si>
  <si>
    <t>Разгрузка и подъем строительных материалов при наличии лифта</t>
  </si>
  <si>
    <t>Кол-во</t>
  </si>
  <si>
    <t>цена</t>
  </si>
  <si>
    <t>Найменование</t>
  </si>
  <si>
    <t>Общая сумма на работы</t>
  </si>
  <si>
    <t>Разборка паркетного пола,пола из досок</t>
  </si>
  <si>
    <t>Монтаж гипсокартонных конструкций</t>
  </si>
  <si>
    <t>Самовыравнивающая стяжка,наливной пол</t>
  </si>
  <si>
    <t>окно около 14000</t>
  </si>
  <si>
    <t>дверь тамбуром около 18000</t>
  </si>
  <si>
    <t>Цена окон и дверей фасад 7 больших окон+2 двени без монтажа</t>
  </si>
  <si>
    <r>
      <t xml:space="preserve">{ </t>
    </r>
    <r>
      <rPr>
        <b/>
        <sz val="10"/>
        <color rgb="FF660E7A"/>
        <rFont val="Courier New"/>
        <family val="3"/>
        <charset val="204"/>
      </rPr>
      <t>work</t>
    </r>
    <r>
      <rPr>
        <sz val="10"/>
        <color rgb="FF000000"/>
        <rFont val="Courier New"/>
        <family val="3"/>
        <charset val="204"/>
      </rPr>
      <t xml:space="preserve">: </t>
    </r>
    <r>
      <rPr>
        <b/>
        <sz val="10"/>
        <color rgb="FF008000"/>
        <rFont val="Courier New"/>
        <family val="3"/>
        <charset val="204"/>
      </rPr>
      <t>"</t>
    </r>
  </si>
  <si>
    <t>, units: "</t>
  </si>
  <si>
    <t>", amount:""},</t>
  </si>
  <si>
    <t>Едизм</t>
  </si>
  <si>
    <t>пог.м</t>
  </si>
  <si>
    <t>шт</t>
  </si>
  <si>
    <t>точка</t>
  </si>
  <si>
    <t>комплект</t>
  </si>
  <si>
    <t>м²</t>
  </si>
  <si>
    <t>т</t>
  </si>
  <si>
    <t>м³</t>
  </si>
  <si>
    <t>машина</t>
  </si>
  <si>
    <t xml:space="preserve">", done: true, price: </t>
  </si>
  <si>
    <t>Электромонтажные работы</t>
  </si>
  <si>
    <r>
      <t>{</t>
    </r>
    <r>
      <rPr>
        <b/>
        <sz val="10"/>
        <color rgb="FF660E7A"/>
        <rFont val="Courier New"/>
        <family val="3"/>
        <charset val="204"/>
      </rPr>
      <t>name</t>
    </r>
    <r>
      <rPr>
        <sz val="10"/>
        <color rgb="FF000000"/>
        <rFont val="Courier New"/>
        <family val="3"/>
        <charset val="204"/>
      </rPr>
      <t>: "</t>
    </r>
    <r>
      <rPr>
        <b/>
        <sz val="10"/>
        <color rgb="FF008000"/>
        <rFont val="Courier New"/>
        <family val="3"/>
        <charset val="204"/>
      </rPr>
      <t/>
    </r>
  </si>
  <si>
    <t>", price: [</t>
  </si>
  <si>
    <t>Cантехнические работы</t>
  </si>
  <si>
    <t>Ремонт и отделка стен</t>
  </si>
  <si>
    <t>Ремонт и отделка проемов</t>
  </si>
  <si>
    <t>Ремонт и отделка потолков</t>
  </si>
  <si>
    <t>Плиточные работы</t>
  </si>
  <si>
    <t>Ремонт полов</t>
  </si>
  <si>
    <t>Демонтажные работы</t>
  </si>
  <si>
    <t>Подсобные работы</t>
  </si>
  <si>
    <t>]},</t>
  </si>
  <si>
    <t>Устройство потолков 'Армстронг'</t>
  </si>
  <si>
    <t>Облицовка стен декоративной плиткой под 'кирпич' или 'камень'</t>
  </si>
  <si>
    <t>Затирка швов плитки под 'кирпич' или 'камень'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</si>
</sst>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Lucida Sans Unicode"/>
      <family val="2"/>
      <charset val="204"/>
    </font>
    <font>
      <b/>
      <sz val="14"/>
      <color rgb="FFF55402"/>
      <name val="Tahoma"/>
      <family val="2"/>
      <charset val="204"/>
    </font>
    <font>
      <b/>
      <sz val="8"/>
      <color rgb="FF000000"/>
      <name val="Lucida Sans Unicode"/>
      <family val="2"/>
      <charset val="204"/>
    </font>
    <font>
      <sz val="10"/>
      <color rgb="FF000000"/>
      <name val="Courier New"/>
      <family val="3"/>
      <charset val="204"/>
    </font>
    <font>
      <b/>
      <sz val="10"/>
      <color rgb="FF660E7A"/>
      <name val="Courier New"/>
      <family val="3"/>
      <charset val="204"/>
    </font>
    <font>
      <b/>
      <sz val="10"/>
      <color rgb="FF00800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7F4EE"/>
        <bgColor indexed="64"/>
      </patternFill>
    </fill>
    <fill>
      <patternFill patternType="solid">
        <fgColor rgb="FFEBE5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/>
    <xf numFmtId="0" fontId="4" fillId="3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8"/>
  <sheetViews>
    <sheetView tabSelected="1" workbookViewId="0">
      <selection activeCell="A5" sqref="A5"/>
    </sheetView>
  </sheetViews>
  <sheetFormatPr defaultRowHeight="15"/>
  <cols>
    <col min="1" max="1" width="58.28515625" bestFit="1" customWidth="1"/>
    <col min="2" max="2" width="11.85546875" bestFit="1" customWidth="1"/>
    <col min="3" max="3" width="11.85546875" customWidth="1"/>
    <col min="4" max="4" width="16.140625" bestFit="1" customWidth="1"/>
    <col min="5" max="5" width="16.140625" customWidth="1"/>
    <col min="6" max="6" width="7.28515625" bestFit="1" customWidth="1"/>
    <col min="7" max="7" width="8.5703125" customWidth="1"/>
    <col min="9" max="9" width="13.5703125" customWidth="1"/>
    <col min="10" max="10" width="18.42578125" bestFit="1" customWidth="1"/>
    <col min="11" max="11" width="8.28515625" bestFit="1" customWidth="1"/>
    <col min="12" max="12" width="13.42578125" bestFit="1" customWidth="1"/>
  </cols>
  <sheetData>
    <row r="1" spans="1:12">
      <c r="I1" s="16" t="s">
        <v>199</v>
      </c>
      <c r="J1" t="s">
        <v>200</v>
      </c>
    </row>
    <row r="2" spans="1:12">
      <c r="A2" t="s">
        <v>198</v>
      </c>
      <c r="I2" s="16" t="str">
        <f>$I$1&amp;A2&amp;$J$1</f>
        <v>{name: "Электромонтажные работы", price: [</v>
      </c>
    </row>
    <row r="3" spans="1:12">
      <c r="A3" s="1" t="s">
        <v>177</v>
      </c>
      <c r="B3" s="8"/>
      <c r="C3" s="1" t="s">
        <v>188</v>
      </c>
      <c r="D3" s="1"/>
      <c r="E3" s="8" t="s">
        <v>17</v>
      </c>
      <c r="F3" s="1" t="s">
        <v>175</v>
      </c>
      <c r="G3" s="1" t="s">
        <v>176</v>
      </c>
      <c r="H3" s="16"/>
      <c r="I3" s="16" t="s">
        <v>185</v>
      </c>
      <c r="J3" t="s">
        <v>197</v>
      </c>
      <c r="K3" t="s">
        <v>186</v>
      </c>
      <c r="L3" t="s">
        <v>187</v>
      </c>
    </row>
    <row r="4" spans="1:12">
      <c r="A4" s="2" t="s">
        <v>0</v>
      </c>
      <c r="B4" s="3">
        <v>10</v>
      </c>
      <c r="C4" s="3" t="s">
        <v>189</v>
      </c>
      <c r="D4" s="1">
        <v>10</v>
      </c>
      <c r="E4" s="1">
        <f>IF(D4&gt;B4,D4,B4)</f>
        <v>10</v>
      </c>
      <c r="F4" s="1">
        <v>1000</v>
      </c>
      <c r="G4" s="1">
        <f t="shared" ref="G4:G7" si="0">F4*D4</f>
        <v>10000</v>
      </c>
      <c r="I4" t="str">
        <f>$I$3&amp;A4&amp;$J$3&amp;E4&amp;$K$3&amp;C4&amp;$L$3</f>
        <v>{ work: "Укладка электрического кабеля", done: true, price: 10, units: "пог.м", amount:""},</v>
      </c>
    </row>
    <row r="5" spans="1:12">
      <c r="A5" s="4" t="s">
        <v>1</v>
      </c>
      <c r="B5" s="5">
        <v>5</v>
      </c>
      <c r="C5" s="5" t="s">
        <v>189</v>
      </c>
      <c r="D5" s="1"/>
      <c r="E5" s="1">
        <f t="shared" ref="E5:E19" si="1">IF(D5&gt;B5,D5,B5)</f>
        <v>5</v>
      </c>
      <c r="F5" s="1"/>
      <c r="G5" s="1">
        <f t="shared" si="0"/>
        <v>0</v>
      </c>
      <c r="I5" t="str">
        <f>$I$3&amp;A5&amp;$J$3&amp;E5&amp;$K$3&amp;C5&amp;$L$3</f>
        <v>{ work: "Укладка гофры", done: true, price: 5, units: "пог.м", amount:""},</v>
      </c>
    </row>
    <row r="6" spans="1:12">
      <c r="A6" s="2" t="s">
        <v>2</v>
      </c>
      <c r="B6" s="3">
        <v>6</v>
      </c>
      <c r="C6" s="3" t="s">
        <v>189</v>
      </c>
      <c r="D6" s="1"/>
      <c r="E6" s="1">
        <f t="shared" si="1"/>
        <v>6</v>
      </c>
      <c r="F6" s="1"/>
      <c r="G6" s="1">
        <f t="shared" si="0"/>
        <v>0</v>
      </c>
      <c r="I6" t="str">
        <f>$I$3&amp;A6&amp;$J$3&amp;E6&amp;$K$3&amp;C6&amp;$L$3</f>
        <v>{ work: "Укладка металлорукава", done: true, price: 6, units: "пог.м", amount:""},</v>
      </c>
    </row>
    <row r="7" spans="1:12">
      <c r="A7" s="4" t="s">
        <v>3</v>
      </c>
      <c r="B7" s="5">
        <v>5</v>
      </c>
      <c r="C7" s="5" t="s">
        <v>189</v>
      </c>
      <c r="D7" s="1"/>
      <c r="E7" s="1">
        <f t="shared" si="1"/>
        <v>5</v>
      </c>
      <c r="F7" s="1"/>
      <c r="G7" s="1">
        <f t="shared" si="0"/>
        <v>0</v>
      </c>
      <c r="I7" t="str">
        <f>$I$3&amp;A7&amp;$J$3&amp;E7&amp;$K$3&amp;C7&amp;$L$3</f>
        <v>{ work: "Укладка кабель-канала", done: true, price: 5, units: "пог.м", amount:""},</v>
      </c>
    </row>
    <row r="8" spans="1:12">
      <c r="A8" s="2" t="s">
        <v>4</v>
      </c>
      <c r="B8" s="3">
        <v>299</v>
      </c>
      <c r="C8" s="3" t="s">
        <v>190</v>
      </c>
      <c r="D8" s="1">
        <v>800</v>
      </c>
      <c r="E8" s="1">
        <f t="shared" si="1"/>
        <v>800</v>
      </c>
      <c r="F8" s="1">
        <v>1</v>
      </c>
      <c r="G8" s="1">
        <f t="shared" ref="G8:G11" si="2">F8*D8</f>
        <v>800</v>
      </c>
      <c r="I8" t="str">
        <f>$I$3&amp;A8&amp;$J$3&amp;E8&amp;$K$3&amp;C8&amp;$L$3</f>
        <v>{ work: "Монтаж электрического щита", done: true, price: 800, units: "шт", amount:""},</v>
      </c>
    </row>
    <row r="9" spans="1:12">
      <c r="A9" s="4" t="s">
        <v>5</v>
      </c>
      <c r="B9" s="5">
        <v>599</v>
      </c>
      <c r="C9" s="5" t="s">
        <v>190</v>
      </c>
      <c r="D9" s="1"/>
      <c r="E9" s="1">
        <f t="shared" si="1"/>
        <v>599</v>
      </c>
      <c r="F9" s="1"/>
      <c r="G9" s="1">
        <f t="shared" si="2"/>
        <v>0</v>
      </c>
      <c r="I9" t="str">
        <f>$I$3&amp;A9&amp;$J$3&amp;E9&amp;$K$3&amp;C9&amp;$L$3</f>
        <v>{ work: "Оборудование заземления, громоотвода", done: true, price: 599, units: "шт", amount:""},</v>
      </c>
    </row>
    <row r="10" spans="1:12">
      <c r="A10" s="2" t="s">
        <v>6</v>
      </c>
      <c r="B10" s="3">
        <v>167</v>
      </c>
      <c r="C10" s="3" t="s">
        <v>190</v>
      </c>
      <c r="D10" s="1">
        <v>300</v>
      </c>
      <c r="E10" s="1">
        <f t="shared" si="1"/>
        <v>300</v>
      </c>
      <c r="F10" s="1">
        <v>1</v>
      </c>
      <c r="G10" s="1">
        <f t="shared" si="2"/>
        <v>300</v>
      </c>
      <c r="I10" t="str">
        <f>$I$3&amp;A10&amp;$J$3&amp;E10&amp;$K$3&amp;C10&amp;$L$3</f>
        <v>{ work: "Подключение к силовой электросети", done: true, price: 300, units: "шт", amount:""},</v>
      </c>
    </row>
    <row r="11" spans="1:12">
      <c r="A11" s="4" t="s">
        <v>7</v>
      </c>
      <c r="B11" s="5">
        <v>35</v>
      </c>
      <c r="C11" s="5" t="s">
        <v>190</v>
      </c>
      <c r="D11" s="1">
        <v>35</v>
      </c>
      <c r="E11" s="1">
        <f t="shared" si="1"/>
        <v>35</v>
      </c>
      <c r="F11" s="1">
        <v>42</v>
      </c>
      <c r="G11" s="1">
        <f t="shared" si="2"/>
        <v>1470</v>
      </c>
      <c r="I11" t="str">
        <f>$I$3&amp;A11&amp;$J$3&amp;E11&amp;$K$3&amp;C11&amp;$L$3</f>
        <v>{ work: "Набор электрощита (монтаж автоматов)", done: true, price: 35, units: "шт", amount:""},</v>
      </c>
    </row>
    <row r="12" spans="1:12">
      <c r="A12" s="2" t="s">
        <v>8</v>
      </c>
      <c r="B12" s="3">
        <v>17</v>
      </c>
      <c r="C12" s="3" t="s">
        <v>190</v>
      </c>
      <c r="D12" s="1">
        <v>25</v>
      </c>
      <c r="E12" s="1">
        <f t="shared" si="1"/>
        <v>25</v>
      </c>
      <c r="F12" s="1">
        <v>95</v>
      </c>
      <c r="G12" s="1">
        <f>F12*D12</f>
        <v>2375</v>
      </c>
      <c r="I12" t="str">
        <f>$I$3&amp;A12&amp;$J$3&amp;E12&amp;$K$3&amp;C12&amp;$L$3</f>
        <v>{ work: "Монтаж распределительных коробок и подрозетников", done: true, price: 25, units: "шт", amount:""},</v>
      </c>
    </row>
    <row r="13" spans="1:12">
      <c r="A13" s="4" t="s">
        <v>9</v>
      </c>
      <c r="B13" s="5">
        <v>29</v>
      </c>
      <c r="C13" s="5" t="s">
        <v>190</v>
      </c>
      <c r="D13" s="1">
        <v>35</v>
      </c>
      <c r="E13" s="1">
        <f t="shared" si="1"/>
        <v>35</v>
      </c>
      <c r="F13" s="1">
        <v>57</v>
      </c>
      <c r="G13" s="1">
        <f t="shared" ref="G13:G75" si="3">F13*D13</f>
        <v>1995</v>
      </c>
      <c r="I13" t="str">
        <f>$I$3&amp;A13&amp;$J$3&amp;E13&amp;$K$3&amp;C13&amp;$L$3</f>
        <v>{ work: "Монтаж розеток и выключателей", done: true, price: 35, units: "шт", amount:""},</v>
      </c>
    </row>
    <row r="14" spans="1:12">
      <c r="A14" s="2" t="s">
        <v>10</v>
      </c>
      <c r="B14" s="3">
        <v>35</v>
      </c>
      <c r="C14" s="3" t="s">
        <v>190</v>
      </c>
      <c r="D14" s="1"/>
      <c r="E14" s="1">
        <f t="shared" si="1"/>
        <v>35</v>
      </c>
      <c r="F14" s="1"/>
      <c r="G14" s="1">
        <f t="shared" si="3"/>
        <v>0</v>
      </c>
      <c r="I14" t="str">
        <f>$I$3&amp;A14&amp;$J$3&amp;E14&amp;$K$3&amp;C14&amp;$L$3</f>
        <v>{ work: "Установка точечных светильников", done: true, price: 35, units: "шт", amount:""},</v>
      </c>
    </row>
    <row r="15" spans="1:12">
      <c r="A15" s="4" t="s">
        <v>11</v>
      </c>
      <c r="B15" s="5">
        <v>71</v>
      </c>
      <c r="C15" s="5" t="s">
        <v>190</v>
      </c>
      <c r="D15" s="1"/>
      <c r="E15" s="1">
        <f t="shared" si="1"/>
        <v>71</v>
      </c>
      <c r="F15" s="1"/>
      <c r="G15" s="1">
        <f t="shared" si="3"/>
        <v>0</v>
      </c>
      <c r="I15" t="str">
        <f>$I$3&amp;A15&amp;$J$3&amp;E15&amp;$K$3&amp;C15&amp;$L$3</f>
        <v>{ work: "Установка светильников, бра", done: true, price: 71, units: "шт", amount:""},</v>
      </c>
    </row>
    <row r="16" spans="1:12">
      <c r="A16" s="2" t="s">
        <v>12</v>
      </c>
      <c r="B16" s="3">
        <v>143</v>
      </c>
      <c r="C16" s="3" t="s">
        <v>190</v>
      </c>
      <c r="D16" s="1">
        <v>143</v>
      </c>
      <c r="E16" s="1">
        <f t="shared" si="1"/>
        <v>143</v>
      </c>
      <c r="F16" s="1">
        <v>57</v>
      </c>
      <c r="G16" s="1">
        <f t="shared" si="3"/>
        <v>8151</v>
      </c>
      <c r="I16" t="str">
        <f>$I$3&amp;A16&amp;$J$3&amp;E16&amp;$K$3&amp;C16&amp;$L$3</f>
        <v>{ work: "Установка люминисцентных светильников", done: true, price: 143, units: "шт", amount:""},</v>
      </c>
    </row>
    <row r="17" spans="1:9" ht="30" customHeight="1">
      <c r="A17" s="4" t="s">
        <v>13</v>
      </c>
      <c r="B17" s="5">
        <v>179</v>
      </c>
      <c r="C17" s="5" t="s">
        <v>190</v>
      </c>
      <c r="D17" s="1"/>
      <c r="E17" s="1">
        <f t="shared" si="1"/>
        <v>179</v>
      </c>
      <c r="F17" s="1"/>
      <c r="G17" s="1">
        <f t="shared" si="3"/>
        <v>0</v>
      </c>
      <c r="I17" t="str">
        <f>$I$3&amp;A17&amp;$J$3&amp;E17&amp;$K$3&amp;C17&amp;$L$3</f>
        <v>{ work: "Установка люстры", done: true, price: 179, units: "шт", amount:""},</v>
      </c>
    </row>
    <row r="18" spans="1:9" ht="30" customHeight="1">
      <c r="A18" s="2" t="s">
        <v>14</v>
      </c>
      <c r="B18" s="3">
        <v>71</v>
      </c>
      <c r="C18" s="3" t="s">
        <v>190</v>
      </c>
      <c r="D18" s="1"/>
      <c r="E18" s="1">
        <f t="shared" si="1"/>
        <v>71</v>
      </c>
      <c r="F18" s="1"/>
      <c r="G18" s="1">
        <f t="shared" si="3"/>
        <v>0</v>
      </c>
      <c r="I18" t="str">
        <f>$I$3&amp;A18&amp;$J$3&amp;E18&amp;$K$3&amp;C18&amp;$L$3</f>
        <v>{ work: "Установка и подключение входного звонка", done: true, price: 71, units: "шт", amount:""},</v>
      </c>
    </row>
    <row r="19" spans="1:9" ht="30" customHeight="1">
      <c r="A19" s="4" t="s">
        <v>15</v>
      </c>
      <c r="B19" s="5">
        <v>479</v>
      </c>
      <c r="C19" s="5" t="s">
        <v>190</v>
      </c>
      <c r="D19" s="1"/>
      <c r="E19" s="1">
        <f t="shared" si="1"/>
        <v>479</v>
      </c>
      <c r="F19" s="1"/>
      <c r="G19" s="1">
        <f t="shared" si="3"/>
        <v>0</v>
      </c>
      <c r="I19" t="str">
        <f>$I$3&amp;A19&amp;$J$3&amp;E19&amp;$K$3&amp;C19&amp;$L$3</f>
        <v>{ work: "Проектирование схемы силовой электропроводки с учетом нагрузок", done: true, price: 479, units: "шт", amount:""},</v>
      </c>
    </row>
    <row r="20" spans="1:9" ht="30" customHeight="1">
      <c r="A20" s="1"/>
      <c r="B20" s="1"/>
      <c r="C20" s="1"/>
      <c r="D20" s="1"/>
      <c r="E20" s="1"/>
      <c r="F20" s="1"/>
      <c r="G20" s="1">
        <f t="shared" si="3"/>
        <v>0</v>
      </c>
      <c r="I20" s="16" t="s">
        <v>209</v>
      </c>
    </row>
    <row r="21" spans="1:9" ht="30" customHeight="1">
      <c r="A21" s="6" t="s">
        <v>201</v>
      </c>
      <c r="B21" s="7"/>
      <c r="C21" s="7"/>
      <c r="D21" s="7"/>
      <c r="E21" s="7"/>
      <c r="F21" s="7"/>
      <c r="G21" s="1">
        <f t="shared" si="3"/>
        <v>0</v>
      </c>
      <c r="I21" s="16" t="str">
        <f>$I$1&amp;A21&amp;$J$1</f>
        <v>{name: "Cантехнические работы", price: [</v>
      </c>
    </row>
    <row r="22" spans="1:9" ht="30" customHeight="1">
      <c r="A22" s="8" t="s">
        <v>16</v>
      </c>
      <c r="B22" s="8" t="s">
        <v>17</v>
      </c>
      <c r="C22" s="8"/>
      <c r="D22" s="1"/>
      <c r="E22" s="1"/>
      <c r="F22" s="1"/>
      <c r="G22" s="1">
        <f t="shared" si="3"/>
        <v>0</v>
      </c>
    </row>
    <row r="23" spans="1:9" ht="30" customHeight="1">
      <c r="A23" s="2" t="s">
        <v>18</v>
      </c>
      <c r="B23" s="3">
        <v>17</v>
      </c>
      <c r="C23" s="3" t="s">
        <v>189</v>
      </c>
      <c r="D23" s="1">
        <v>20</v>
      </c>
      <c r="E23" s="1">
        <f t="shared" ref="E23:E52" si="4">IF(D23&gt;B23,D23,B23)</f>
        <v>20</v>
      </c>
      <c r="F23" s="1">
        <v>20</v>
      </c>
      <c r="G23" s="1">
        <f t="shared" si="3"/>
        <v>400</v>
      </c>
      <c r="I23" t="str">
        <f>$I$3&amp;A23&amp;$J$3&amp;E23&amp;$K$3&amp;C23&amp;$L$3</f>
        <v>{ work: "Укладка канализационных труб", done: true, price: 20, units: "пог.м", amount:""},</v>
      </c>
    </row>
    <row r="24" spans="1:9" ht="30" customHeight="1">
      <c r="A24" s="4" t="s">
        <v>19</v>
      </c>
      <c r="B24" s="5">
        <v>41</v>
      </c>
      <c r="C24" s="5" t="s">
        <v>189</v>
      </c>
      <c r="D24" s="1">
        <v>45</v>
      </c>
      <c r="E24" s="1">
        <f t="shared" si="4"/>
        <v>45</v>
      </c>
      <c r="F24" s="1">
        <v>20</v>
      </c>
      <c r="G24" s="1">
        <f t="shared" si="3"/>
        <v>900</v>
      </c>
      <c r="I24" t="str">
        <f>$I$3&amp;A24&amp;$J$3&amp;E24&amp;$K$3&amp;C24&amp;$L$3</f>
        <v>{ work: "Штробление под трубы", done: true, price: 45, units: "пог.м", amount:""},</v>
      </c>
    </row>
    <row r="25" spans="1:9" ht="30" customHeight="1">
      <c r="A25" s="2" t="s">
        <v>20</v>
      </c>
      <c r="B25" s="3">
        <v>15</v>
      </c>
      <c r="C25" s="3" t="s">
        <v>190</v>
      </c>
      <c r="D25" s="1"/>
      <c r="E25" s="1">
        <f t="shared" si="4"/>
        <v>15</v>
      </c>
      <c r="F25" s="1"/>
      <c r="G25" s="1">
        <f t="shared" si="3"/>
        <v>0</v>
      </c>
      <c r="I25" t="str">
        <f>$I$3&amp;A25&amp;$J$3&amp;E25&amp;$K$3&amp;C25&amp;$L$3</f>
        <v>{ work: "Cпуск воды из стояков системы водоснабжения и отопления", done: true, price: 15, units: "шт", amount:""},</v>
      </c>
    </row>
    <row r="26" spans="1:9" ht="30" customHeight="1">
      <c r="A26" s="4" t="s">
        <v>21</v>
      </c>
      <c r="B26" s="5">
        <v>167</v>
      </c>
      <c r="C26" s="5" t="s">
        <v>191</v>
      </c>
      <c r="D26" s="1"/>
      <c r="E26" s="1">
        <f t="shared" si="4"/>
        <v>167</v>
      </c>
      <c r="F26" s="1"/>
      <c r="G26" s="1">
        <f t="shared" si="3"/>
        <v>0</v>
      </c>
      <c r="I26" t="str">
        <f>$I$3&amp;A26&amp;$J$3&amp;E26&amp;$K$3&amp;C26&amp;$L$3</f>
        <v>{ work: "Устройство выводов водоснабжения и отопления", done: true, price: 167, units: "точка", amount:""},</v>
      </c>
    </row>
    <row r="27" spans="1:9" ht="30" customHeight="1">
      <c r="A27" s="2" t="s">
        <v>22</v>
      </c>
      <c r="B27" s="3">
        <v>167</v>
      </c>
      <c r="C27" s="3" t="s">
        <v>192</v>
      </c>
      <c r="D27" s="1"/>
      <c r="E27" s="1">
        <f t="shared" si="4"/>
        <v>167</v>
      </c>
      <c r="F27" s="1"/>
      <c r="G27" s="1">
        <f t="shared" si="3"/>
        <v>0</v>
      </c>
      <c r="I27" t="str">
        <f>$I$3&amp;A27&amp;$J$3&amp;E27&amp;$K$3&amp;C27&amp;$L$3</f>
        <v>{ work: "Устройство выводов на кухне", done: true, price: 167, units: "комплект", amount:""},</v>
      </c>
    </row>
    <row r="28" spans="1:9" ht="30" customHeight="1">
      <c r="A28" s="4" t="s">
        <v>23</v>
      </c>
      <c r="B28" s="5">
        <v>167</v>
      </c>
      <c r="C28" s="5" t="s">
        <v>192</v>
      </c>
      <c r="D28" s="1"/>
      <c r="E28" s="1">
        <f t="shared" si="4"/>
        <v>167</v>
      </c>
      <c r="F28" s="1"/>
      <c r="G28" s="1">
        <f t="shared" si="3"/>
        <v>0</v>
      </c>
      <c r="I28" t="str">
        <f>$I$3&amp;A28&amp;$J$3&amp;E28&amp;$K$3&amp;C28&amp;$L$3</f>
        <v>{ work: "Устройство выводов под стиральную и посудомоечную машину", done: true, price: 167, units: "комплект", amount:""},</v>
      </c>
    </row>
    <row r="29" spans="1:9" ht="30" customHeight="1">
      <c r="A29" s="2" t="s">
        <v>24</v>
      </c>
      <c r="B29" s="3">
        <v>599</v>
      </c>
      <c r="C29" s="3" t="s">
        <v>190</v>
      </c>
      <c r="D29" s="1"/>
      <c r="E29" s="1">
        <f t="shared" si="4"/>
        <v>599</v>
      </c>
      <c r="F29" s="1"/>
      <c r="G29" s="1">
        <f t="shared" si="3"/>
        <v>0</v>
      </c>
      <c r="I29" t="str">
        <f>$I$3&amp;A29&amp;$J$3&amp;E29&amp;$K$3&amp;C29&amp;$L$3</f>
        <v>{ work: "Монтаж отопительного котла с подключением", done: true, price: 599, units: "шт", amount:""},</v>
      </c>
    </row>
    <row r="30" spans="1:9" ht="30" customHeight="1">
      <c r="A30" s="4" t="s">
        <v>25</v>
      </c>
      <c r="B30" s="5">
        <v>17</v>
      </c>
      <c r="C30" s="5" t="s">
        <v>189</v>
      </c>
      <c r="D30" s="1"/>
      <c r="E30" s="1">
        <f t="shared" si="4"/>
        <v>17</v>
      </c>
      <c r="F30" s="1"/>
      <c r="G30" s="1">
        <f t="shared" si="3"/>
        <v>0</v>
      </c>
      <c r="I30" t="str">
        <f>$I$3&amp;A30&amp;$J$3&amp;E30&amp;$K$3&amp;C30&amp;$L$3</f>
        <v>{ work: "Прокладка ПВХ трубы, 50", done: true, price: 17, units: "пог.м", amount:""},</v>
      </c>
    </row>
    <row r="31" spans="1:9" ht="30" customHeight="1">
      <c r="A31" s="2" t="s">
        <v>26</v>
      </c>
      <c r="B31" s="3">
        <v>23</v>
      </c>
      <c r="C31" s="3" t="s">
        <v>189</v>
      </c>
      <c r="D31" s="1"/>
      <c r="E31" s="1">
        <f t="shared" si="4"/>
        <v>23</v>
      </c>
      <c r="F31" s="1"/>
      <c r="G31" s="1">
        <f t="shared" si="3"/>
        <v>0</v>
      </c>
      <c r="I31" t="str">
        <f>$I$3&amp;A31&amp;$J$3&amp;E31&amp;$K$3&amp;C31&amp;$L$3</f>
        <v>{ work: "Прокладка ПВХ трубы, 100", done: true, price: 23, units: "пог.м", amount:""},</v>
      </c>
    </row>
    <row r="32" spans="1:9" ht="30" customHeight="1">
      <c r="A32" s="4" t="s">
        <v>27</v>
      </c>
      <c r="B32" s="5">
        <v>23</v>
      </c>
      <c r="C32" s="5" t="s">
        <v>189</v>
      </c>
      <c r="D32" s="1"/>
      <c r="E32" s="1">
        <f t="shared" si="4"/>
        <v>23</v>
      </c>
      <c r="F32" s="1"/>
      <c r="G32" s="1">
        <f t="shared" si="3"/>
        <v>0</v>
      </c>
      <c r="I32" t="str">
        <f>$I$3&amp;A32&amp;$J$3&amp;E32&amp;$K$3&amp;C32&amp;$L$3</f>
        <v>{ work: "Прокладка стальной трубы", done: true, price: 23, units: "пог.м", amount:""},</v>
      </c>
    </row>
    <row r="33" spans="1:9" ht="30" customHeight="1">
      <c r="A33" s="2" t="s">
        <v>28</v>
      </c>
      <c r="B33" s="3">
        <v>239</v>
      </c>
      <c r="C33" s="3" t="s">
        <v>190</v>
      </c>
      <c r="D33" s="1"/>
      <c r="E33" s="1">
        <f t="shared" si="4"/>
        <v>239</v>
      </c>
      <c r="F33" s="1"/>
      <c r="G33" s="1">
        <f t="shared" si="3"/>
        <v>0</v>
      </c>
      <c r="I33" t="str">
        <f>$I$3&amp;A33&amp;$J$3&amp;E33&amp;$K$3&amp;C33&amp;$L$3</f>
        <v>{ work: "Монтаж электробойлера", done: true, price: 239, units: "шт", amount:""},</v>
      </c>
    </row>
    <row r="34" spans="1:9" ht="30" customHeight="1">
      <c r="A34" s="4" t="s">
        <v>29</v>
      </c>
      <c r="B34" s="5">
        <v>6</v>
      </c>
      <c r="C34" s="5" t="s">
        <v>189</v>
      </c>
      <c r="D34" s="1"/>
      <c r="E34" s="1">
        <f t="shared" si="4"/>
        <v>6</v>
      </c>
      <c r="F34" s="1"/>
      <c r="G34" s="1">
        <f t="shared" si="3"/>
        <v>0</v>
      </c>
      <c r="I34" t="str">
        <f>$I$3&amp;A34&amp;$J$3&amp;E34&amp;$K$3&amp;C34&amp;$L$3</f>
        <v>{ work: "Термоизоляция трубопровода", done: true, price: 6, units: "пог.м", amount:""},</v>
      </c>
    </row>
    <row r="35" spans="1:9" ht="30" customHeight="1">
      <c r="A35" s="2" t="s">
        <v>30</v>
      </c>
      <c r="B35" s="3">
        <v>155</v>
      </c>
      <c r="C35" s="3" t="s">
        <v>192</v>
      </c>
      <c r="D35" s="1">
        <v>200</v>
      </c>
      <c r="E35" s="1">
        <f t="shared" si="4"/>
        <v>200</v>
      </c>
      <c r="F35" s="1">
        <v>2</v>
      </c>
      <c r="G35" s="1">
        <f t="shared" si="3"/>
        <v>400</v>
      </c>
      <c r="I35" t="str">
        <f>$I$3&amp;A35&amp;$J$3&amp;E35&amp;$K$3&amp;C35&amp;$L$3</f>
        <v>{ work: "Монтаж счетчиков воды с обратным клапаном", done: true, price: 200, units: "комплект", amount:""},</v>
      </c>
    </row>
    <row r="36" spans="1:9" ht="30" customHeight="1">
      <c r="A36" s="4" t="s">
        <v>31</v>
      </c>
      <c r="B36" s="5">
        <v>35</v>
      </c>
      <c r="C36" s="5" t="s">
        <v>190</v>
      </c>
      <c r="D36" s="1"/>
      <c r="E36" s="1">
        <f t="shared" si="4"/>
        <v>35</v>
      </c>
      <c r="F36" s="1"/>
      <c r="G36" s="1">
        <f t="shared" si="3"/>
        <v>0</v>
      </c>
      <c r="I36" t="str">
        <f t="shared" ref="I36:I52" si="5">$I$3&amp;A36&amp;$J$3&amp;E36&amp;$K$3&amp;C36&amp;$L$3</f>
        <v>{ work: "Монтаж водозапорной арматуры", done: true, price: 35, units: "шт", amount:""},</v>
      </c>
    </row>
    <row r="37" spans="1:9" ht="30" customHeight="1">
      <c r="A37" s="2" t="s">
        <v>32</v>
      </c>
      <c r="B37" s="3">
        <v>35</v>
      </c>
      <c r="C37" s="3" t="s">
        <v>190</v>
      </c>
      <c r="D37" s="1">
        <v>35</v>
      </c>
      <c r="E37" s="1">
        <f t="shared" si="4"/>
        <v>35</v>
      </c>
      <c r="F37" s="1">
        <v>2</v>
      </c>
      <c r="G37" s="1">
        <f t="shared" si="3"/>
        <v>70</v>
      </c>
      <c r="I37" t="str">
        <f t="shared" si="5"/>
        <v>{ work: "Монтаж фильтра грубой очистки", done: true, price: 35, units: "шт", amount:""},</v>
      </c>
    </row>
    <row r="38" spans="1:9" ht="30" customHeight="1">
      <c r="A38" s="4" t="s">
        <v>33</v>
      </c>
      <c r="B38" s="5">
        <v>83</v>
      </c>
      <c r="C38" s="5" t="s">
        <v>190</v>
      </c>
      <c r="D38" s="1"/>
      <c r="E38" s="1">
        <f t="shared" si="4"/>
        <v>83</v>
      </c>
      <c r="F38" s="1"/>
      <c r="G38" s="1">
        <f t="shared" si="3"/>
        <v>0</v>
      </c>
      <c r="I38" t="str">
        <f t="shared" si="5"/>
        <v>{ work: "Монтаж фильтра тонкой очистки", done: true, price: 83, units: "шт", amount:""},</v>
      </c>
    </row>
    <row r="39" spans="1:9" ht="30" customHeight="1">
      <c r="A39" s="2" t="s">
        <v>34</v>
      </c>
      <c r="B39" s="3">
        <v>59</v>
      </c>
      <c r="C39" s="3" t="s">
        <v>190</v>
      </c>
      <c r="D39" s="1">
        <v>60</v>
      </c>
      <c r="E39" s="1">
        <f t="shared" si="4"/>
        <v>60</v>
      </c>
      <c r="F39" s="1">
        <v>1</v>
      </c>
      <c r="G39" s="1">
        <f t="shared" si="3"/>
        <v>60</v>
      </c>
      <c r="I39" t="str">
        <f t="shared" si="5"/>
        <v>{ work: "Монтаж люка ревизии", done: true, price: 60, units: "шт", amount:""},</v>
      </c>
    </row>
    <row r="40" spans="1:9" ht="30" customHeight="1">
      <c r="A40" s="4" t="s">
        <v>35</v>
      </c>
      <c r="B40" s="5">
        <v>47</v>
      </c>
      <c r="C40" s="5" t="s">
        <v>190</v>
      </c>
      <c r="D40" s="1"/>
      <c r="E40" s="1">
        <f t="shared" si="4"/>
        <v>47</v>
      </c>
      <c r="F40" s="1"/>
      <c r="G40" s="1">
        <f t="shared" si="3"/>
        <v>0</v>
      </c>
      <c r="I40" t="str">
        <f t="shared" si="5"/>
        <v>{ work: "Монтаж вентиляционной решетки", done: true, price: 47, units: "шт", amount:""},</v>
      </c>
    </row>
    <row r="41" spans="1:9" ht="30" customHeight="1">
      <c r="A41" s="2" t="s">
        <v>36</v>
      </c>
      <c r="B41" s="3">
        <v>83</v>
      </c>
      <c r="C41" s="3" t="s">
        <v>192</v>
      </c>
      <c r="D41" s="1"/>
      <c r="E41" s="1">
        <f t="shared" si="4"/>
        <v>83</v>
      </c>
      <c r="F41" s="1"/>
      <c r="G41" s="1">
        <f t="shared" si="3"/>
        <v>0</v>
      </c>
      <c r="I41" t="str">
        <f t="shared" si="5"/>
        <v>{ work: "Комплектация отопительных радиаторов", done: true, price: 83, units: "комплект", amount:""},</v>
      </c>
    </row>
    <row r="42" spans="1:9" ht="30" customHeight="1">
      <c r="A42" s="4" t="s">
        <v>37</v>
      </c>
      <c r="B42" s="5">
        <v>299</v>
      </c>
      <c r="C42" s="5" t="s">
        <v>190</v>
      </c>
      <c r="D42" s="1"/>
      <c r="E42" s="1">
        <f t="shared" si="4"/>
        <v>299</v>
      </c>
      <c r="F42" s="1"/>
      <c r="G42" s="1">
        <f t="shared" si="3"/>
        <v>0</v>
      </c>
      <c r="I42" t="str">
        <f t="shared" si="5"/>
        <v>{ work: "Монтаж отопительных радиаторов", done: true, price: 299, units: "шт", amount:""},</v>
      </c>
    </row>
    <row r="43" spans="1:9" ht="30" customHeight="1">
      <c r="A43" s="2" t="s">
        <v>38</v>
      </c>
      <c r="B43" s="3">
        <v>35</v>
      </c>
      <c r="C43" s="3" t="s">
        <v>190</v>
      </c>
      <c r="D43" s="1"/>
      <c r="E43" s="1">
        <f t="shared" si="4"/>
        <v>35</v>
      </c>
      <c r="F43" s="1"/>
      <c r="G43" s="1">
        <f t="shared" si="3"/>
        <v>0</v>
      </c>
      <c r="I43" t="str">
        <f t="shared" si="5"/>
        <v>{ work: "Монтаж сантехнических аксессуаров", done: true, price: 35, units: "шт", amount:""},</v>
      </c>
    </row>
    <row r="44" spans="1:9" ht="30" customHeight="1">
      <c r="A44" s="4" t="s">
        <v>39</v>
      </c>
      <c r="B44" s="5">
        <v>239</v>
      </c>
      <c r="C44" s="5" t="s">
        <v>190</v>
      </c>
      <c r="D44" s="1"/>
      <c r="E44" s="1">
        <f t="shared" si="4"/>
        <v>239</v>
      </c>
      <c r="F44" s="1"/>
      <c r="G44" s="1">
        <f t="shared" si="3"/>
        <v>0</v>
      </c>
      <c r="I44" t="str">
        <f t="shared" si="5"/>
        <v>{ work: "Установка умывальника", done: true, price: 239, units: "шт", amount:""},</v>
      </c>
    </row>
    <row r="45" spans="1:9" ht="30" customHeight="1">
      <c r="A45" s="2" t="s">
        <v>40</v>
      </c>
      <c r="B45" s="3">
        <v>71</v>
      </c>
      <c r="C45" s="3" t="s">
        <v>190</v>
      </c>
      <c r="D45" s="1"/>
      <c r="E45" s="1">
        <f t="shared" si="4"/>
        <v>71</v>
      </c>
      <c r="F45" s="1"/>
      <c r="G45" s="1">
        <f t="shared" si="3"/>
        <v>0</v>
      </c>
      <c r="I45" t="str">
        <f t="shared" si="5"/>
        <v>{ work: "Установка смесителя", done: true, price: 71, units: "шт", amount:""},</v>
      </c>
    </row>
    <row r="46" spans="1:9" ht="30" customHeight="1">
      <c r="A46" s="4" t="s">
        <v>41</v>
      </c>
      <c r="B46" s="5">
        <v>35</v>
      </c>
      <c r="C46" s="5" t="s">
        <v>190</v>
      </c>
      <c r="D46" s="1"/>
      <c r="E46" s="1">
        <f t="shared" si="4"/>
        <v>35</v>
      </c>
      <c r="F46" s="1"/>
      <c r="G46" s="1">
        <f t="shared" si="3"/>
        <v>0</v>
      </c>
      <c r="I46" t="str">
        <f t="shared" si="5"/>
        <v>{ work: "Установка сифона", done: true, price: 35, units: "шт", amount:""},</v>
      </c>
    </row>
    <row r="47" spans="1:9" ht="30" customHeight="1">
      <c r="A47" s="2" t="s">
        <v>42</v>
      </c>
      <c r="B47" s="3">
        <v>299</v>
      </c>
      <c r="C47" s="3" t="s">
        <v>190</v>
      </c>
      <c r="D47" s="1"/>
      <c r="E47" s="1">
        <f t="shared" si="4"/>
        <v>299</v>
      </c>
      <c r="F47" s="1"/>
      <c r="G47" s="1">
        <f t="shared" si="3"/>
        <v>0</v>
      </c>
      <c r="I47" t="str">
        <f t="shared" si="5"/>
        <v>{ work: "Установка полотенцесушителя", done: true, price: 299, units: "шт", amount:""},</v>
      </c>
    </row>
    <row r="48" spans="1:9" ht="30" customHeight="1">
      <c r="A48" s="4" t="s">
        <v>43</v>
      </c>
      <c r="B48" s="5">
        <v>239</v>
      </c>
      <c r="C48" s="5" t="s">
        <v>190</v>
      </c>
      <c r="D48" s="1"/>
      <c r="E48" s="1">
        <f t="shared" si="4"/>
        <v>239</v>
      </c>
      <c r="F48" s="1"/>
      <c r="G48" s="1">
        <f t="shared" si="3"/>
        <v>0</v>
      </c>
      <c r="I48" t="str">
        <f t="shared" si="5"/>
        <v>{ work: "Установка биде, унитаза на пол", done: true, price: 239, units: "шт", amount:""},</v>
      </c>
    </row>
    <row r="49" spans="1:9" ht="30" customHeight="1">
      <c r="A49" s="2" t="s">
        <v>44</v>
      </c>
      <c r="B49" s="3">
        <v>359</v>
      </c>
      <c r="C49" s="3" t="s">
        <v>190</v>
      </c>
      <c r="D49" s="1"/>
      <c r="E49" s="1">
        <f t="shared" si="4"/>
        <v>359</v>
      </c>
      <c r="F49" s="1"/>
      <c r="G49" s="1">
        <f t="shared" si="3"/>
        <v>0</v>
      </c>
      <c r="I49" t="str">
        <f t="shared" si="5"/>
        <v>{ work: "Установка консольных биде, унитаза на раму (навесные)", done: true, price: 359, units: "шт", amount:""},</v>
      </c>
    </row>
    <row r="50" spans="1:9" ht="30" customHeight="1">
      <c r="A50" s="4" t="s">
        <v>45</v>
      </c>
      <c r="B50" s="5">
        <v>359</v>
      </c>
      <c r="C50" s="5" t="s">
        <v>190</v>
      </c>
      <c r="D50" s="1"/>
      <c r="E50" s="1">
        <f t="shared" si="4"/>
        <v>359</v>
      </c>
      <c r="F50" s="1"/>
      <c r="G50" s="1">
        <f t="shared" si="3"/>
        <v>0</v>
      </c>
      <c r="I50" t="str">
        <f t="shared" si="5"/>
        <v>{ work: "Установка ванной", done: true, price: 359, units: "шт", amount:""},</v>
      </c>
    </row>
    <row r="51" spans="1:9" ht="30" customHeight="1">
      <c r="A51" s="2" t="s">
        <v>46</v>
      </c>
      <c r="B51" s="3">
        <v>839</v>
      </c>
      <c r="C51" s="3" t="s">
        <v>190</v>
      </c>
      <c r="D51" s="1"/>
      <c r="E51" s="1">
        <f t="shared" si="4"/>
        <v>839</v>
      </c>
      <c r="F51" s="1"/>
      <c r="G51" s="1">
        <f t="shared" si="3"/>
        <v>0</v>
      </c>
      <c r="I51" t="str">
        <f t="shared" si="5"/>
        <v>{ work: "Установка гидромассажной ванной", done: true, price: 839, units: "шт", amount:""},</v>
      </c>
    </row>
    <row r="52" spans="1:9" ht="30" customHeight="1">
      <c r="A52" s="4" t="s">
        <v>47</v>
      </c>
      <c r="B52" s="5">
        <v>479</v>
      </c>
      <c r="C52" s="5" t="s">
        <v>190</v>
      </c>
      <c r="D52" s="1"/>
      <c r="E52" s="1">
        <f t="shared" si="4"/>
        <v>479</v>
      </c>
      <c r="F52" s="1"/>
      <c r="G52" s="1">
        <f t="shared" si="3"/>
        <v>0</v>
      </c>
      <c r="I52" t="str">
        <f t="shared" si="5"/>
        <v>{ work: "Установка душевой кабины", done: true, price: 479, units: "шт", amount:""},</v>
      </c>
    </row>
    <row r="53" spans="1:9" ht="30" customHeight="1">
      <c r="A53" s="1"/>
      <c r="B53" s="1"/>
      <c r="C53" s="1"/>
      <c r="D53" s="1"/>
      <c r="E53" s="1"/>
      <c r="F53" s="1"/>
      <c r="G53" s="1">
        <f t="shared" si="3"/>
        <v>0</v>
      </c>
      <c r="I53" s="16" t="s">
        <v>209</v>
      </c>
    </row>
    <row r="54" spans="1:9" ht="30" customHeight="1">
      <c r="A54" s="6" t="s">
        <v>202</v>
      </c>
      <c r="B54" s="7"/>
      <c r="C54" s="7"/>
      <c r="D54" s="7"/>
      <c r="E54" s="7"/>
      <c r="F54" s="7"/>
      <c r="G54" s="1">
        <f t="shared" si="3"/>
        <v>0</v>
      </c>
      <c r="I54" s="16" t="str">
        <f>$I$1&amp;A54&amp;$J$1</f>
        <v>{name: "Ремонт и отделка стен", price: [</v>
      </c>
    </row>
    <row r="55" spans="1:9" ht="30" customHeight="1">
      <c r="A55" s="8" t="s">
        <v>16</v>
      </c>
      <c r="B55" s="8" t="s">
        <v>17</v>
      </c>
      <c r="C55" s="8"/>
      <c r="D55" s="1"/>
      <c r="E55" s="1"/>
      <c r="F55" s="1"/>
      <c r="G55" s="1">
        <f t="shared" si="3"/>
        <v>0</v>
      </c>
    </row>
    <row r="56" spans="1:9" ht="30" customHeight="1">
      <c r="A56" s="2" t="s">
        <v>48</v>
      </c>
      <c r="B56" s="3">
        <v>71</v>
      </c>
      <c r="C56" s="3" t="s">
        <v>193</v>
      </c>
      <c r="D56" s="1"/>
      <c r="E56" s="1">
        <f t="shared" ref="E56:E95" si="6">IF(D56&gt;B56,D56,B56)</f>
        <v>71</v>
      </c>
      <c r="F56" s="1"/>
      <c r="G56" s="1">
        <f t="shared" si="3"/>
        <v>0</v>
      </c>
      <c r="I56" t="str">
        <f t="shared" ref="I56:I95" si="7">$I$3&amp;A56&amp;$J$3&amp;E56&amp;$K$3&amp;C56&amp;$L$3</f>
        <v>{ work: "Кладка кирпичных перегородок, 120 мм", done: true, price: 71, units: "м²", amount:""},</v>
      </c>
    </row>
    <row r="57" spans="1:9" ht="30" customHeight="1">
      <c r="A57" s="4" t="s">
        <v>49</v>
      </c>
      <c r="B57" s="5">
        <v>71</v>
      </c>
      <c r="C57" s="5" t="s">
        <v>193</v>
      </c>
      <c r="D57" s="1"/>
      <c r="E57" s="1">
        <f t="shared" si="6"/>
        <v>71</v>
      </c>
      <c r="F57" s="1"/>
      <c r="G57" s="1">
        <f t="shared" si="3"/>
        <v>0</v>
      </c>
      <c r="I57" t="str">
        <f t="shared" si="7"/>
        <v>{ work: "Кладка перегородок из пеноблоков", done: true, price: 71, units: "м²", amount:""},</v>
      </c>
    </row>
    <row r="58" spans="1:9" ht="30" customHeight="1">
      <c r="A58" s="2" t="s">
        <v>50</v>
      </c>
      <c r="B58" s="3">
        <v>15</v>
      </c>
      <c r="C58" s="3" t="s">
        <v>193</v>
      </c>
      <c r="D58" s="1"/>
      <c r="E58" s="1">
        <f t="shared" si="6"/>
        <v>15</v>
      </c>
      <c r="F58" s="1"/>
      <c r="G58" s="1">
        <f t="shared" si="3"/>
        <v>0</v>
      </c>
      <c r="I58" t="str">
        <f t="shared" si="7"/>
        <v>{ work: "Звукоизоляция стен минеральной ватой", done: true, price: 15, units: "м²", amount:""},</v>
      </c>
    </row>
    <row r="59" spans="1:9" ht="30" customHeight="1">
      <c r="A59" s="4" t="s">
        <v>51</v>
      </c>
      <c r="B59" s="5">
        <v>23</v>
      </c>
      <c r="C59" s="5" t="s">
        <v>193</v>
      </c>
      <c r="D59" s="1"/>
      <c r="E59" s="1">
        <f t="shared" si="6"/>
        <v>23</v>
      </c>
      <c r="F59" s="1"/>
      <c r="G59" s="1">
        <f t="shared" si="3"/>
        <v>0</v>
      </c>
      <c r="I59" t="str">
        <f t="shared" si="7"/>
        <v>{ work: "Установка полистирольных плит на стены в один слой", done: true, price: 23, units: "м²", amount:""},</v>
      </c>
    </row>
    <row r="60" spans="1:9" ht="30" customHeight="1">
      <c r="A60" s="2" t="s">
        <v>52</v>
      </c>
      <c r="B60" s="3">
        <v>29</v>
      </c>
      <c r="C60" s="3" t="s">
        <v>193</v>
      </c>
      <c r="D60" s="1"/>
      <c r="E60" s="1">
        <f t="shared" si="6"/>
        <v>29</v>
      </c>
      <c r="F60" s="1"/>
      <c r="G60" s="1">
        <f t="shared" si="3"/>
        <v>0</v>
      </c>
      <c r="I60" t="str">
        <f t="shared" si="7"/>
        <v>{ work: "Установка полистирольных плит на стены в один слой в уровень", done: true, price: 29, units: "м²", amount:""},</v>
      </c>
    </row>
    <row r="61" spans="1:9" ht="30" customHeight="1">
      <c r="A61" s="4" t="s">
        <v>53</v>
      </c>
      <c r="B61" s="5">
        <v>17</v>
      </c>
      <c r="C61" s="5" t="s">
        <v>193</v>
      </c>
      <c r="D61" s="1"/>
      <c r="E61" s="1">
        <f t="shared" si="6"/>
        <v>17</v>
      </c>
      <c r="F61" s="1"/>
      <c r="G61" s="1">
        <f t="shared" si="3"/>
        <v>0</v>
      </c>
      <c r="I61" t="str">
        <f t="shared" si="7"/>
        <v>{ work: "Монтаж штукатурной сетки", done: true, price: 17, units: "м²", amount:""},</v>
      </c>
    </row>
    <row r="62" spans="1:9" ht="30" customHeight="1">
      <c r="A62" s="2" t="s">
        <v>54</v>
      </c>
      <c r="B62" s="3">
        <v>15</v>
      </c>
      <c r="C62" s="3" t="s">
        <v>189</v>
      </c>
      <c r="D62" s="1"/>
      <c r="E62" s="1">
        <f t="shared" si="6"/>
        <v>15</v>
      </c>
      <c r="F62" s="1"/>
      <c r="G62" s="1">
        <f t="shared" si="3"/>
        <v>0</v>
      </c>
      <c r="I62" t="str">
        <f t="shared" si="7"/>
        <v>{ work: "Монтаж металического уголка", done: true, price: 15, units: "пог.м", amount:""},</v>
      </c>
    </row>
    <row r="63" spans="1:9" ht="30" customHeight="1">
      <c r="A63" s="4" t="s">
        <v>55</v>
      </c>
      <c r="B63" s="5">
        <v>65</v>
      </c>
      <c r="C63" s="5" t="s">
        <v>193</v>
      </c>
      <c r="D63" s="1"/>
      <c r="E63" s="1">
        <f t="shared" si="6"/>
        <v>65</v>
      </c>
      <c r="F63" s="1"/>
      <c r="G63" s="1">
        <f t="shared" si="3"/>
        <v>0</v>
      </c>
      <c r="I63" t="str">
        <f t="shared" si="7"/>
        <v>{ work: "Штукатурка маячная до 30 мм", done: true, price: 65, units: "м²", amount:""},</v>
      </c>
    </row>
    <row r="64" spans="1:9" ht="30" customHeight="1">
      <c r="A64" s="2" t="s">
        <v>56</v>
      </c>
      <c r="B64" s="3">
        <v>83</v>
      </c>
      <c r="C64" s="3" t="s">
        <v>193</v>
      </c>
      <c r="D64" s="1"/>
      <c r="E64" s="1">
        <f t="shared" si="6"/>
        <v>83</v>
      </c>
      <c r="F64" s="1"/>
      <c r="G64" s="1">
        <f t="shared" si="3"/>
        <v>0</v>
      </c>
      <c r="I64" t="str">
        <f t="shared" si="7"/>
        <v>{ work: "Установка перегородок из гипсокартона", done: true, price: 83, units: "м²", amount:""},</v>
      </c>
    </row>
    <row r="65" spans="1:9" ht="30" customHeight="1">
      <c r="A65" s="4" t="s">
        <v>57</v>
      </c>
      <c r="B65" s="5">
        <v>59</v>
      </c>
      <c r="C65" s="5" t="s">
        <v>193</v>
      </c>
      <c r="D65" s="1">
        <v>70</v>
      </c>
      <c r="E65" s="1">
        <f t="shared" si="6"/>
        <v>70</v>
      </c>
      <c r="F65" s="1">
        <v>886</v>
      </c>
      <c r="G65" s="1">
        <f t="shared" si="3"/>
        <v>62020</v>
      </c>
      <c r="I65" t="str">
        <f t="shared" si="7"/>
        <v>{ work: "Установка фальшстен из гипсокартона", done: true, price: 70, units: "м²", amount:""},</v>
      </c>
    </row>
    <row r="66" spans="1:9" ht="30" customHeight="1">
      <c r="A66" s="2" t="s">
        <v>180</v>
      </c>
      <c r="B66" s="3">
        <v>95</v>
      </c>
      <c r="C66" s="3" t="s">
        <v>193</v>
      </c>
      <c r="D66" s="1"/>
      <c r="E66" s="1">
        <f t="shared" si="6"/>
        <v>95</v>
      </c>
      <c r="F66" s="1"/>
      <c r="G66" s="1">
        <f t="shared" si="3"/>
        <v>0</v>
      </c>
      <c r="I66" t="str">
        <f t="shared" si="7"/>
        <v>{ work: "Монтаж гипсокартонных конструкций", done: true, price: 95, units: "м²", amount:""},</v>
      </c>
    </row>
    <row r="67" spans="1:9" ht="30" customHeight="1">
      <c r="A67" s="4" t="s">
        <v>58</v>
      </c>
      <c r="B67" s="5">
        <v>71</v>
      </c>
      <c r="C67" s="5" t="s">
        <v>189</v>
      </c>
      <c r="D67" s="1"/>
      <c r="E67" s="1">
        <f t="shared" si="6"/>
        <v>71</v>
      </c>
      <c r="F67" s="1"/>
      <c r="G67" s="1">
        <f t="shared" si="3"/>
        <v>0</v>
      </c>
      <c r="I67" t="str">
        <f t="shared" si="7"/>
        <v>{ work: "Монтаж гипсокартонных конструкций (короб)", done: true, price: 71, units: "пог.м", amount:""},</v>
      </c>
    </row>
    <row r="68" spans="1:9" ht="30" customHeight="1">
      <c r="A68" s="2" t="s">
        <v>59</v>
      </c>
      <c r="B68" s="3">
        <v>101</v>
      </c>
      <c r="C68" s="3" t="s">
        <v>189</v>
      </c>
      <c r="D68" s="1">
        <v>101</v>
      </c>
      <c r="E68" s="1">
        <f t="shared" si="6"/>
        <v>101</v>
      </c>
      <c r="F68" s="1">
        <v>22.2</v>
      </c>
      <c r="G68" s="1">
        <f t="shared" si="3"/>
        <v>2242.1999999999998</v>
      </c>
      <c r="I68" t="str">
        <f t="shared" si="7"/>
        <v>{ work: "Установка колон из гипсокартона", done: true, price: 101, units: "пог.м", amount:""},</v>
      </c>
    </row>
    <row r="69" spans="1:9" ht="30" customHeight="1">
      <c r="A69" s="4" t="s">
        <v>60</v>
      </c>
      <c r="B69" s="5">
        <v>11</v>
      </c>
      <c r="C69" s="5" t="s">
        <v>189</v>
      </c>
      <c r="D69" s="1">
        <v>11</v>
      </c>
      <c r="E69" s="1">
        <f t="shared" si="6"/>
        <v>11</v>
      </c>
      <c r="F69" s="1">
        <v>295</v>
      </c>
      <c r="G69" s="1">
        <f t="shared" si="3"/>
        <v>3245</v>
      </c>
      <c r="I69" t="str">
        <f t="shared" si="7"/>
        <v>{ work: "Заделка швов гипсокартонных конструкций", done: true, price: 11, units: "пог.м", amount:""},</v>
      </c>
    </row>
    <row r="70" spans="1:9" ht="30" customHeight="1">
      <c r="A70" s="2" t="s">
        <v>61</v>
      </c>
      <c r="B70" s="3">
        <v>15</v>
      </c>
      <c r="C70" s="3" t="s">
        <v>189</v>
      </c>
      <c r="D70" s="1">
        <v>15</v>
      </c>
      <c r="E70" s="1">
        <f t="shared" si="6"/>
        <v>15</v>
      </c>
      <c r="F70" s="1">
        <v>295</v>
      </c>
      <c r="G70" s="1">
        <f t="shared" si="3"/>
        <v>4425</v>
      </c>
      <c r="I70" t="str">
        <f t="shared" si="7"/>
        <v>{ work: "Монтаж металического уголка, металической ленты", done: true, price: 15, units: "пог.м", amount:""},</v>
      </c>
    </row>
    <row r="71" spans="1:9" ht="30" customHeight="1">
      <c r="A71" s="4" t="s">
        <v>62</v>
      </c>
      <c r="B71" s="5">
        <v>15</v>
      </c>
      <c r="C71" s="5" t="s">
        <v>193</v>
      </c>
      <c r="D71" s="1"/>
      <c r="E71" s="1">
        <f t="shared" si="6"/>
        <v>15</v>
      </c>
      <c r="F71" s="1"/>
      <c r="G71" s="1">
        <f t="shared" si="3"/>
        <v>0</v>
      </c>
      <c r="I71" t="str">
        <f t="shared" si="7"/>
        <v>{ work: "Поклейка малярной сетки на стены", done: true, price: 15, units: "м²", amount:""},</v>
      </c>
    </row>
    <row r="72" spans="1:9" ht="30" customHeight="1">
      <c r="A72" s="2" t="s">
        <v>63</v>
      </c>
      <c r="B72" s="3">
        <v>65</v>
      </c>
      <c r="C72" s="3" t="s">
        <v>193</v>
      </c>
      <c r="D72" s="1"/>
      <c r="E72" s="1">
        <f t="shared" si="6"/>
        <v>65</v>
      </c>
      <c r="F72" s="1"/>
      <c r="G72" s="1">
        <f t="shared" si="3"/>
        <v>0</v>
      </c>
      <c r="I72" t="str">
        <f t="shared" si="7"/>
        <v>{ work: "Штукатурка стен", done: true, price: 65, units: "м²", amount:""},</v>
      </c>
    </row>
    <row r="73" spans="1:9" ht="30" customHeight="1">
      <c r="A73" s="4" t="s">
        <v>64</v>
      </c>
      <c r="B73" s="5">
        <v>5</v>
      </c>
      <c r="C73" s="5" t="s">
        <v>193</v>
      </c>
      <c r="D73" s="1">
        <v>5</v>
      </c>
      <c r="E73" s="1">
        <f t="shared" si="6"/>
        <v>5</v>
      </c>
      <c r="F73" s="1">
        <v>886</v>
      </c>
      <c r="G73" s="1">
        <f t="shared" si="3"/>
        <v>4430</v>
      </c>
      <c r="I73" t="str">
        <f t="shared" si="7"/>
        <v>{ work: "Грунтовка поверхности 1 слой", done: true, price: 5, units: "м²", amount:""},</v>
      </c>
    </row>
    <row r="74" spans="1:9" ht="30" customHeight="1">
      <c r="A74" s="2" t="s">
        <v>65</v>
      </c>
      <c r="B74" s="3">
        <v>41</v>
      </c>
      <c r="C74" s="3" t="s">
        <v>193</v>
      </c>
      <c r="D74" s="1"/>
      <c r="E74" s="1">
        <f t="shared" si="6"/>
        <v>41</v>
      </c>
      <c r="F74" s="1"/>
      <c r="G74" s="1">
        <f t="shared" si="3"/>
        <v>0</v>
      </c>
      <c r="I74" t="str">
        <f t="shared" si="7"/>
        <v>{ work: "Беспесчанка стен под обои или декоративную штукатурку", done: true, price: 41, units: "м²", amount:""},</v>
      </c>
    </row>
    <row r="75" spans="1:9" ht="30" customHeight="1">
      <c r="A75" s="4" t="s">
        <v>66</v>
      </c>
      <c r="B75" s="5">
        <v>41</v>
      </c>
      <c r="C75" s="5" t="s">
        <v>189</v>
      </c>
      <c r="D75" s="1"/>
      <c r="E75" s="1">
        <f t="shared" si="6"/>
        <v>41</v>
      </c>
      <c r="F75" s="1"/>
      <c r="G75" s="1">
        <f t="shared" si="3"/>
        <v>0</v>
      </c>
      <c r="I75" t="str">
        <f t="shared" si="7"/>
        <v>{ work: "Беспесчанка откосов до 300мм, под обои", done: true, price: 41, units: "пог.м", amount:""},</v>
      </c>
    </row>
    <row r="76" spans="1:9" ht="30" customHeight="1">
      <c r="A76" s="2" t="s">
        <v>67</v>
      </c>
      <c r="B76" s="3">
        <v>53</v>
      </c>
      <c r="C76" s="3" t="s">
        <v>193</v>
      </c>
      <c r="D76" s="1"/>
      <c r="E76" s="1">
        <f t="shared" si="6"/>
        <v>53</v>
      </c>
      <c r="F76" s="1"/>
      <c r="G76" s="1">
        <f t="shared" ref="G76:G138" si="8">F76*D76</f>
        <v>0</v>
      </c>
      <c r="I76" t="str">
        <f t="shared" si="7"/>
        <v>{ work: "Беспесчанка стен под покраску", done: true, price: 53, units: "м²", amount:""},</v>
      </c>
    </row>
    <row r="77" spans="1:9" ht="30" customHeight="1">
      <c r="A77" s="4" t="s">
        <v>68</v>
      </c>
      <c r="B77" s="5">
        <v>53</v>
      </c>
      <c r="C77" s="5" t="s">
        <v>189</v>
      </c>
      <c r="D77" s="1"/>
      <c r="E77" s="1">
        <f t="shared" si="6"/>
        <v>53</v>
      </c>
      <c r="F77" s="1"/>
      <c r="G77" s="1">
        <f t="shared" si="8"/>
        <v>0</v>
      </c>
      <c r="I77" t="str">
        <f t="shared" si="7"/>
        <v>{ work: "Беспесчанка откосов до 300 мм под покраску", done: true, price: 53, units: "пог.м", amount:""},</v>
      </c>
    </row>
    <row r="78" spans="1:9" ht="30" customHeight="1">
      <c r="A78" s="2" t="s">
        <v>69</v>
      </c>
      <c r="B78" s="3">
        <v>23</v>
      </c>
      <c r="C78" s="3" t="s">
        <v>193</v>
      </c>
      <c r="D78" s="1">
        <v>25</v>
      </c>
      <c r="E78" s="1">
        <f t="shared" si="6"/>
        <v>25</v>
      </c>
      <c r="F78" s="1">
        <v>886</v>
      </c>
      <c r="G78" s="1">
        <f t="shared" si="8"/>
        <v>22150</v>
      </c>
      <c r="I78" t="str">
        <f t="shared" si="7"/>
        <v>{ work: "Поклейка стекловолокна на стены", done: true, price: 25, units: "м²", amount:""},</v>
      </c>
    </row>
    <row r="79" spans="1:9" ht="30" customHeight="1">
      <c r="A79" s="4" t="s">
        <v>70</v>
      </c>
      <c r="B79" s="5">
        <v>23</v>
      </c>
      <c r="C79" s="5" t="s">
        <v>189</v>
      </c>
      <c r="D79" s="1">
        <v>25</v>
      </c>
      <c r="E79" s="1">
        <f t="shared" si="6"/>
        <v>25</v>
      </c>
      <c r="F79" s="1">
        <v>100</v>
      </c>
      <c r="G79" s="1">
        <f t="shared" si="8"/>
        <v>2500</v>
      </c>
      <c r="I79" t="str">
        <f t="shared" si="7"/>
        <v>{ work: "Поклейка стекловолокна на откосы до 300 мм", done: true, price: 25, units: "пог.м", amount:""},</v>
      </c>
    </row>
    <row r="80" spans="1:9" ht="30" customHeight="1">
      <c r="A80" s="2" t="s">
        <v>71</v>
      </c>
      <c r="B80" s="3">
        <v>35</v>
      </c>
      <c r="C80" s="3" t="s">
        <v>193</v>
      </c>
      <c r="D80" s="1"/>
      <c r="E80" s="1">
        <f t="shared" si="6"/>
        <v>35</v>
      </c>
      <c r="F80" s="1"/>
      <c r="G80" s="1">
        <f t="shared" si="8"/>
        <v>0</v>
      </c>
      <c r="I80" t="str">
        <f t="shared" si="7"/>
        <v>{ work: "Поклейка обоев под покраску на стены", done: true, price: 35, units: "м²", amount:""},</v>
      </c>
    </row>
    <row r="81" spans="1:9" ht="30" customHeight="1">
      <c r="A81" s="4" t="s">
        <v>72</v>
      </c>
      <c r="B81" s="5">
        <v>35</v>
      </c>
      <c r="C81" s="5" t="s">
        <v>189</v>
      </c>
      <c r="D81" s="1"/>
      <c r="E81" s="1">
        <f t="shared" si="6"/>
        <v>35</v>
      </c>
      <c r="F81" s="1"/>
      <c r="G81" s="1">
        <f t="shared" si="8"/>
        <v>0</v>
      </c>
      <c r="I81" t="str">
        <f t="shared" si="7"/>
        <v>{ work: "Поклейка обоев под покраску на откосы до 300 мм", done: true, price: 35, units: "пог.м", amount:""},</v>
      </c>
    </row>
    <row r="82" spans="1:9" ht="30" customHeight="1">
      <c r="A82" s="2" t="s">
        <v>73</v>
      </c>
      <c r="B82" s="3">
        <v>47</v>
      </c>
      <c r="C82" s="3" t="s">
        <v>193</v>
      </c>
      <c r="D82" s="1">
        <v>50</v>
      </c>
      <c r="E82" s="1">
        <f t="shared" si="6"/>
        <v>50</v>
      </c>
      <c r="F82" s="1">
        <v>886</v>
      </c>
      <c r="G82" s="1">
        <f t="shared" si="8"/>
        <v>44300</v>
      </c>
      <c r="I82" t="str">
        <f t="shared" si="7"/>
        <v>{ work: "Поклейка обоев на стены без подбора рисунка", done: true, price: 50, units: "м²", amount:""},</v>
      </c>
    </row>
    <row r="83" spans="1:9" ht="30" customHeight="1">
      <c r="A83" s="4" t="s">
        <v>74</v>
      </c>
      <c r="B83" s="5">
        <v>47</v>
      </c>
      <c r="C83" s="5" t="s">
        <v>189</v>
      </c>
      <c r="D83" s="1"/>
      <c r="E83" s="1">
        <f t="shared" si="6"/>
        <v>47</v>
      </c>
      <c r="F83" s="1"/>
      <c r="G83" s="1">
        <f t="shared" si="8"/>
        <v>0</v>
      </c>
      <c r="I83" t="str">
        <f t="shared" si="7"/>
        <v>{ work: "Поклейка обоев на откосы до 300 мм без подбора рисунка", done: true, price: 47, units: "пог.м", amount:""},</v>
      </c>
    </row>
    <row r="84" spans="1:9" ht="30" customHeight="1">
      <c r="A84" s="2" t="s">
        <v>75</v>
      </c>
      <c r="B84" s="3">
        <v>53</v>
      </c>
      <c r="C84" s="3" t="s">
        <v>193</v>
      </c>
      <c r="D84" s="1"/>
      <c r="E84" s="1">
        <f t="shared" si="6"/>
        <v>53</v>
      </c>
      <c r="F84" s="1"/>
      <c r="G84" s="1">
        <f t="shared" si="8"/>
        <v>0</v>
      </c>
      <c r="I84" t="str">
        <f t="shared" si="7"/>
        <v>{ work: "Поклейка обоев на стены с подбором рисунка", done: true, price: 53, units: "м²", amount:""},</v>
      </c>
    </row>
    <row r="85" spans="1:9" ht="30" customHeight="1">
      <c r="A85" s="4" t="s">
        <v>76</v>
      </c>
      <c r="B85" s="5">
        <v>53</v>
      </c>
      <c r="C85" s="5" t="s">
        <v>189</v>
      </c>
      <c r="D85" s="1"/>
      <c r="E85" s="1">
        <f t="shared" si="6"/>
        <v>53</v>
      </c>
      <c r="F85" s="1"/>
      <c r="G85" s="1">
        <f t="shared" si="8"/>
        <v>0</v>
      </c>
      <c r="I85" t="str">
        <f t="shared" si="7"/>
        <v>{ work: "Поклейка обоев на откосы до 300 мм с подбором рисунка", done: true, price: 53, units: "пог.м", amount:""},</v>
      </c>
    </row>
    <row r="86" spans="1:9" ht="30" customHeight="1">
      <c r="A86" s="2" t="s">
        <v>77</v>
      </c>
      <c r="B86" s="3">
        <v>23</v>
      </c>
      <c r="C86" s="3" t="s">
        <v>193</v>
      </c>
      <c r="D86" s="1"/>
      <c r="E86" s="1">
        <f t="shared" si="6"/>
        <v>23</v>
      </c>
      <c r="F86" s="1"/>
      <c r="G86" s="1">
        <f t="shared" si="8"/>
        <v>0</v>
      </c>
      <c r="I86" t="str">
        <f t="shared" si="7"/>
        <v>{ work: "Покраска стен краской", done: true, price: 23, units: "м²", amount:""},</v>
      </c>
    </row>
    <row r="87" spans="1:9" ht="30" customHeight="1">
      <c r="A87" s="4" t="s">
        <v>78</v>
      </c>
      <c r="B87" s="5">
        <v>41</v>
      </c>
      <c r="C87" s="5" t="s">
        <v>193</v>
      </c>
      <c r="D87" s="1"/>
      <c r="E87" s="1">
        <f t="shared" si="6"/>
        <v>41</v>
      </c>
      <c r="F87" s="1"/>
      <c r="G87" s="1">
        <f t="shared" si="8"/>
        <v>0</v>
      </c>
      <c r="I87" t="str">
        <f t="shared" si="7"/>
        <v>{ work: "Покраска многокомпонентная", done: true, price: 41, units: "м²", amount:""},</v>
      </c>
    </row>
    <row r="88" spans="1:9" ht="30" customHeight="1">
      <c r="A88" s="2" t="s">
        <v>79</v>
      </c>
      <c r="B88" s="3">
        <v>41</v>
      </c>
      <c r="C88" s="3" t="s">
        <v>189</v>
      </c>
      <c r="D88" s="1">
        <v>65</v>
      </c>
      <c r="E88" s="1">
        <f t="shared" si="6"/>
        <v>65</v>
      </c>
      <c r="F88" s="1">
        <v>100</v>
      </c>
      <c r="G88" s="1">
        <f t="shared" si="8"/>
        <v>6500</v>
      </c>
      <c r="I88" t="str">
        <f t="shared" si="7"/>
        <v>{ work: "Покраска откосов до 300 мм валиком (2 раза)", done: true, price: 65, units: "пог.м", amount:""},</v>
      </c>
    </row>
    <row r="89" spans="1:9" ht="30" customHeight="1">
      <c r="A89" s="4" t="s">
        <v>80</v>
      </c>
      <c r="B89" s="5">
        <v>59</v>
      </c>
      <c r="C89" s="5" t="s">
        <v>193</v>
      </c>
      <c r="D89" s="1"/>
      <c r="E89" s="1">
        <f t="shared" si="6"/>
        <v>59</v>
      </c>
      <c r="F89" s="1"/>
      <c r="G89" s="1">
        <f t="shared" si="8"/>
        <v>0</v>
      </c>
      <c r="I89" t="str">
        <f t="shared" si="7"/>
        <v>{ work: "Нанесение декоративной штукатурки на стены", done: true, price: 59, units: "м²", amount:""},</v>
      </c>
    </row>
    <row r="90" spans="1:9" ht="30" customHeight="1">
      <c r="A90" s="2" t="s">
        <v>81</v>
      </c>
      <c r="B90" s="3">
        <v>59</v>
      </c>
      <c r="C90" s="3" t="s">
        <v>189</v>
      </c>
      <c r="D90" s="1"/>
      <c r="E90" s="1">
        <f t="shared" si="6"/>
        <v>59</v>
      </c>
      <c r="F90" s="1"/>
      <c r="G90" s="1">
        <f t="shared" si="8"/>
        <v>0</v>
      </c>
      <c r="I90" t="str">
        <f t="shared" si="7"/>
        <v>{ work: "Нанесение декоративной штукатурки на откосы до 300 мм", done: true, price: 59, units: "пог.м", amount:""},</v>
      </c>
    </row>
    <row r="91" spans="1:9" ht="30" customHeight="1">
      <c r="A91" s="4" t="s">
        <v>82</v>
      </c>
      <c r="B91" s="5">
        <v>107</v>
      </c>
      <c r="C91" s="5" t="s">
        <v>193</v>
      </c>
      <c r="D91" s="1"/>
      <c r="E91" s="1">
        <f t="shared" si="6"/>
        <v>107</v>
      </c>
      <c r="F91" s="1"/>
      <c r="G91" s="1">
        <f t="shared" si="8"/>
        <v>0</v>
      </c>
      <c r="I91" t="str">
        <f t="shared" si="7"/>
        <v>{ work: "Нанесение венецианской штукатурки (короед)", done: true, price: 107, units: "м²", amount:""},</v>
      </c>
    </row>
    <row r="92" spans="1:9" ht="30" customHeight="1">
      <c r="A92" s="2" t="s">
        <v>83</v>
      </c>
      <c r="B92" s="3">
        <v>59</v>
      </c>
      <c r="C92" s="3" t="s">
        <v>193</v>
      </c>
      <c r="D92" s="1"/>
      <c r="E92" s="1">
        <f t="shared" si="6"/>
        <v>59</v>
      </c>
      <c r="F92" s="1"/>
      <c r="G92" s="1">
        <f t="shared" si="8"/>
        <v>0</v>
      </c>
      <c r="I92" t="str">
        <f t="shared" si="7"/>
        <v>{ work: "Монтаж пластиковой вагонки на стены", done: true, price: 59, units: "м²", amount:""},</v>
      </c>
    </row>
    <row r="93" spans="1:9" ht="30" customHeight="1">
      <c r="A93" s="4" t="s">
        <v>84</v>
      </c>
      <c r="B93" s="5">
        <v>89</v>
      </c>
      <c r="C93" s="5" t="s">
        <v>193</v>
      </c>
      <c r="D93" s="1"/>
      <c r="E93" s="1">
        <f t="shared" si="6"/>
        <v>89</v>
      </c>
      <c r="F93" s="1"/>
      <c r="G93" s="1">
        <f t="shared" si="8"/>
        <v>0</v>
      </c>
      <c r="I93" t="str">
        <f t="shared" si="7"/>
        <v>{ work: "Монтаж деревянной вагонки на стены", done: true, price: 89, units: "м²", amount:""},</v>
      </c>
    </row>
    <row r="94" spans="1:9" ht="30" customHeight="1">
      <c r="A94" s="2" t="s">
        <v>85</v>
      </c>
      <c r="B94" s="3">
        <v>47</v>
      </c>
      <c r="C94" s="3" t="s">
        <v>193</v>
      </c>
      <c r="D94" s="1"/>
      <c r="E94" s="1">
        <f t="shared" si="6"/>
        <v>47</v>
      </c>
      <c r="F94" s="1"/>
      <c r="G94" s="1">
        <f t="shared" si="8"/>
        <v>0</v>
      </c>
      <c r="I94" t="str">
        <f t="shared" si="7"/>
        <v>{ work: "Монтаж вагонки МДФ на стены", done: true, price: 47, units: "м²", amount:""},</v>
      </c>
    </row>
    <row r="95" spans="1:9" ht="30" customHeight="1">
      <c r="A95" s="4" t="s">
        <v>86</v>
      </c>
      <c r="B95" s="5">
        <v>83</v>
      </c>
      <c r="C95" s="5" t="s">
        <v>193</v>
      </c>
      <c r="D95" s="1"/>
      <c r="E95" s="1">
        <f t="shared" si="6"/>
        <v>83</v>
      </c>
      <c r="F95" s="1"/>
      <c r="G95" s="1">
        <f t="shared" si="8"/>
        <v>0</v>
      </c>
      <c r="I95" t="str">
        <f t="shared" si="7"/>
        <v>{ work: "Устройство сайдинга", done: true, price: 83, units: "м²", amount:""},</v>
      </c>
    </row>
    <row r="96" spans="1:9" ht="30" customHeight="1">
      <c r="A96" s="1"/>
      <c r="B96" s="1"/>
      <c r="C96" s="1"/>
      <c r="D96" s="1"/>
      <c r="E96" s="1"/>
      <c r="F96" s="1"/>
      <c r="G96" s="1">
        <f t="shared" si="8"/>
        <v>0</v>
      </c>
      <c r="I96" s="16" t="s">
        <v>209</v>
      </c>
    </row>
    <row r="97" spans="1:9" ht="30" customHeight="1">
      <c r="A97" s="6" t="s">
        <v>203</v>
      </c>
      <c r="B97" s="7"/>
      <c r="C97" s="7"/>
      <c r="D97" s="7"/>
      <c r="E97" s="7"/>
      <c r="F97" s="7"/>
      <c r="G97" s="1">
        <f t="shared" si="8"/>
        <v>0</v>
      </c>
      <c r="I97" s="16" t="str">
        <f>$I$1&amp;A97&amp;$J$1</f>
        <v>{name: "Ремонт и отделка проемов", price: [</v>
      </c>
    </row>
    <row r="98" spans="1:9" ht="30" customHeight="1">
      <c r="A98" s="8" t="s">
        <v>16</v>
      </c>
      <c r="B98" s="8" t="s">
        <v>17</v>
      </c>
      <c r="C98" s="8"/>
      <c r="D98" s="1"/>
      <c r="E98" s="1"/>
      <c r="F98" s="1"/>
      <c r="G98" s="1">
        <f t="shared" si="8"/>
        <v>0</v>
      </c>
    </row>
    <row r="99" spans="1:9" ht="30" customHeight="1">
      <c r="A99" s="2" t="s">
        <v>87</v>
      </c>
      <c r="B99" s="3">
        <v>95</v>
      </c>
      <c r="C99" s="3" t="s">
        <v>189</v>
      </c>
      <c r="D99" s="1">
        <v>95</v>
      </c>
      <c r="E99" s="1">
        <f t="shared" ref="E99:E107" si="9">IF(D99&gt;B99,D99,B99)</f>
        <v>95</v>
      </c>
      <c r="F99" s="1">
        <v>59</v>
      </c>
      <c r="G99" s="1">
        <f t="shared" si="8"/>
        <v>5605</v>
      </c>
      <c r="I99" t="str">
        <f t="shared" ref="I99:I107" si="10">$I$3&amp;A99&amp;$J$3&amp;E99&amp;$K$3&amp;C99&amp;$L$3</f>
        <v>{ work: "Монтаж арок с применением гипсокартона", done: true, price: 95, units: "пог.м", amount:""},</v>
      </c>
    </row>
    <row r="100" spans="1:9" ht="30" customHeight="1">
      <c r="A100" s="4" t="s">
        <v>88</v>
      </c>
      <c r="B100" s="5">
        <v>95</v>
      </c>
      <c r="C100" s="5" t="s">
        <v>189</v>
      </c>
      <c r="D100" s="1">
        <v>95</v>
      </c>
      <c r="E100" s="1">
        <f t="shared" si="9"/>
        <v>95</v>
      </c>
      <c r="F100" s="1">
        <v>100</v>
      </c>
      <c r="G100" s="1">
        <f t="shared" si="8"/>
        <v>9500</v>
      </c>
      <c r="I100" t="str">
        <f t="shared" si="10"/>
        <v>{ work: "Монтаж откосов окон и дверей гипсокартоном", done: true, price: 95, units: "пог.м", amount:""},</v>
      </c>
    </row>
    <row r="101" spans="1:9" ht="30" customHeight="1">
      <c r="A101" s="2" t="s">
        <v>89</v>
      </c>
      <c r="B101" s="3">
        <v>17</v>
      </c>
      <c r="C101" s="3" t="s">
        <v>189</v>
      </c>
      <c r="D101" s="1"/>
      <c r="E101" s="1">
        <f t="shared" si="9"/>
        <v>17</v>
      </c>
      <c r="F101" s="1"/>
      <c r="G101" s="1">
        <f t="shared" si="8"/>
        <v>0</v>
      </c>
      <c r="I101" t="str">
        <f t="shared" si="10"/>
        <v>{ work: "Установка полистирольных плит на откосы до 300 мм", done: true, price: 17, units: "пог.м", amount:""},</v>
      </c>
    </row>
    <row r="102" spans="1:9" ht="30" customHeight="1">
      <c r="A102" s="4" t="s">
        <v>90</v>
      </c>
      <c r="B102" s="5">
        <v>53</v>
      </c>
      <c r="C102" s="5" t="s">
        <v>189</v>
      </c>
      <c r="D102" s="1"/>
      <c r="E102" s="1">
        <f t="shared" si="9"/>
        <v>53</v>
      </c>
      <c r="F102" s="1"/>
      <c r="G102" s="1">
        <f t="shared" si="8"/>
        <v>0</v>
      </c>
      <c r="I102" t="str">
        <f t="shared" si="10"/>
        <v>{ work: "Нанесение маячной штукатурки откосов до 300 мм", done: true, price: 53, units: "пог.м", amount:""},</v>
      </c>
    </row>
    <row r="103" spans="1:9" ht="30" customHeight="1">
      <c r="A103" s="2" t="s">
        <v>91</v>
      </c>
      <c r="B103" s="3">
        <v>71</v>
      </c>
      <c r="C103" s="3" t="s">
        <v>189</v>
      </c>
      <c r="D103" s="1">
        <v>71</v>
      </c>
      <c r="E103" s="1">
        <f t="shared" si="9"/>
        <v>71</v>
      </c>
      <c r="F103" s="1">
        <v>30</v>
      </c>
      <c r="G103" s="1">
        <f t="shared" si="8"/>
        <v>2130</v>
      </c>
      <c r="I103" t="str">
        <f t="shared" si="10"/>
        <v>{ work: "Монтаж подоконников", done: true, price: 71, units: "пог.м", amount:""},</v>
      </c>
    </row>
    <row r="104" spans="1:9" ht="30" customHeight="1">
      <c r="A104" s="4" t="s">
        <v>92</v>
      </c>
      <c r="B104" s="5">
        <v>17</v>
      </c>
      <c r="C104" s="5" t="s">
        <v>189</v>
      </c>
      <c r="D104" s="1"/>
      <c r="E104" s="1">
        <f t="shared" si="9"/>
        <v>17</v>
      </c>
      <c r="F104" s="1"/>
      <c r="G104" s="1">
        <f t="shared" si="8"/>
        <v>0</v>
      </c>
      <c r="I104" t="str">
        <f t="shared" si="10"/>
        <v>{ work: "Монтаж обналичников и расширителей", done: true, price: 17, units: "пог.м", amount:""},</v>
      </c>
    </row>
    <row r="105" spans="1:9" ht="30" customHeight="1">
      <c r="A105" s="2" t="s">
        <v>93</v>
      </c>
      <c r="B105" s="3">
        <v>299</v>
      </c>
      <c r="C105" s="3" t="s">
        <v>190</v>
      </c>
      <c r="D105" s="1">
        <v>320</v>
      </c>
      <c r="E105" s="1">
        <f t="shared" si="9"/>
        <v>320</v>
      </c>
      <c r="F105" s="1">
        <v>20</v>
      </c>
      <c r="G105" s="1">
        <f t="shared" si="8"/>
        <v>6400</v>
      </c>
      <c r="I105" t="str">
        <f t="shared" si="10"/>
        <v>{ work: "Монтаж деревянных дверных блоков до 2 м²", done: true, price: 320, units: "шт", amount:""},</v>
      </c>
    </row>
    <row r="106" spans="1:9" ht="30" customHeight="1">
      <c r="A106" s="4" t="s">
        <v>94</v>
      </c>
      <c r="B106" s="5">
        <v>47</v>
      </c>
      <c r="C106" s="5" t="s">
        <v>190</v>
      </c>
      <c r="D106" s="1">
        <v>50</v>
      </c>
      <c r="E106" s="1">
        <f t="shared" si="9"/>
        <v>50</v>
      </c>
      <c r="F106" s="1">
        <v>20</v>
      </c>
      <c r="G106" s="1">
        <f t="shared" si="8"/>
        <v>1000</v>
      </c>
      <c r="I106" t="str">
        <f t="shared" si="10"/>
        <v>{ work: "Врезка замков и фурнитуры", done: true, price: 50, units: "шт", amount:""},</v>
      </c>
    </row>
    <row r="107" spans="1:9" ht="30" customHeight="1">
      <c r="A107" s="2" t="s">
        <v>95</v>
      </c>
      <c r="B107" s="3">
        <v>239</v>
      </c>
      <c r="C107" s="3" t="s">
        <v>190</v>
      </c>
      <c r="D107" s="1">
        <v>1500</v>
      </c>
      <c r="E107" s="1">
        <f t="shared" si="9"/>
        <v>1500</v>
      </c>
      <c r="F107" s="1">
        <v>10</v>
      </c>
      <c r="G107" s="1">
        <f t="shared" si="8"/>
        <v>15000</v>
      </c>
      <c r="I107" t="str">
        <f t="shared" si="10"/>
        <v>{ work: "Установка окон", done: true, price: 1500, units: "шт", amount:""},</v>
      </c>
    </row>
    <row r="108" spans="1:9" ht="30" customHeight="1">
      <c r="A108" s="1"/>
      <c r="B108" s="1"/>
      <c r="C108" s="1"/>
      <c r="D108" s="1"/>
      <c r="E108" s="1"/>
      <c r="F108" s="1"/>
      <c r="G108" s="1">
        <f t="shared" si="8"/>
        <v>0</v>
      </c>
      <c r="I108" s="16" t="s">
        <v>209</v>
      </c>
    </row>
    <row r="109" spans="1:9" ht="30" customHeight="1">
      <c r="A109" s="6" t="s">
        <v>204</v>
      </c>
      <c r="B109" s="7"/>
      <c r="C109" s="7"/>
      <c r="D109" s="7"/>
      <c r="E109" s="7"/>
      <c r="F109" s="7"/>
      <c r="G109" s="1">
        <f t="shared" si="8"/>
        <v>0</v>
      </c>
      <c r="I109" s="16" t="str">
        <f>$I$1&amp;A109&amp;$J$1</f>
        <v>{name: "Ремонт и отделка потолков", price: [</v>
      </c>
    </row>
    <row r="110" spans="1:9" ht="30" customHeight="1">
      <c r="A110" s="8" t="s">
        <v>16</v>
      </c>
      <c r="B110" s="8" t="s">
        <v>17</v>
      </c>
      <c r="C110" s="8"/>
      <c r="D110" s="1"/>
      <c r="E110" s="1"/>
      <c r="F110" s="1"/>
      <c r="G110" s="1">
        <f t="shared" si="8"/>
        <v>0</v>
      </c>
      <c r="I110" s="16"/>
    </row>
    <row r="111" spans="1:9" ht="30" customHeight="1">
      <c r="A111" s="2" t="s">
        <v>96</v>
      </c>
      <c r="B111" s="3">
        <v>6</v>
      </c>
      <c r="C111" s="3" t="s">
        <v>193</v>
      </c>
      <c r="D111" s="1"/>
      <c r="E111" s="1">
        <f t="shared" ref="E111:E131" si="11">IF(D111&gt;B111,D111,B111)</f>
        <v>6</v>
      </c>
      <c r="F111" s="1"/>
      <c r="G111" s="1">
        <f t="shared" si="8"/>
        <v>0</v>
      </c>
      <c r="I111" t="str">
        <f t="shared" ref="I111:I131" si="12">$I$3&amp;A111&amp;$J$3&amp;E111&amp;$K$3&amp;C111&amp;$L$3</f>
        <v>{ work: "Грунтовка поверхности в 1 слой", done: true, price: 6, units: "м²", amount:""},</v>
      </c>
    </row>
    <row r="112" spans="1:9" ht="30" customHeight="1">
      <c r="A112" s="4" t="s">
        <v>97</v>
      </c>
      <c r="B112" s="5">
        <v>95</v>
      </c>
      <c r="C112" s="5" t="s">
        <v>193</v>
      </c>
      <c r="D112" s="1"/>
      <c r="E112" s="1">
        <f t="shared" si="11"/>
        <v>95</v>
      </c>
      <c r="F112" s="1"/>
      <c r="G112" s="1">
        <f t="shared" si="8"/>
        <v>0</v>
      </c>
      <c r="I112" t="str">
        <f t="shared" si="12"/>
        <v>{ work: "Штукатурка потолка", done: true, price: 95, units: "м²", amount:""},</v>
      </c>
    </row>
    <row r="113" spans="1:9" ht="30" customHeight="1">
      <c r="A113" s="2" t="s">
        <v>98</v>
      </c>
      <c r="B113" s="3">
        <v>83</v>
      </c>
      <c r="C113" s="3" t="s">
        <v>193</v>
      </c>
      <c r="D113" s="1"/>
      <c r="E113" s="1">
        <f t="shared" si="11"/>
        <v>83</v>
      </c>
      <c r="F113" s="1"/>
      <c r="G113" s="1">
        <f t="shared" si="8"/>
        <v>0</v>
      </c>
      <c r="I113" t="str">
        <f t="shared" si="12"/>
        <v>{ work: "Монтаж гипсокартонных конструкций, 1 уровень", done: true, price: 83, units: "м²", amount:""},</v>
      </c>
    </row>
    <row r="114" spans="1:9" ht="30" customHeight="1">
      <c r="A114" s="4" t="s">
        <v>99</v>
      </c>
      <c r="B114" s="5">
        <v>77</v>
      </c>
      <c r="C114" s="5" t="s">
        <v>189</v>
      </c>
      <c r="D114" s="1"/>
      <c r="E114" s="1">
        <f t="shared" si="11"/>
        <v>77</v>
      </c>
      <c r="F114" s="1"/>
      <c r="G114" s="1">
        <f t="shared" si="8"/>
        <v>0</v>
      </c>
      <c r="I114" t="str">
        <f t="shared" si="12"/>
        <v>{ work: "Монтаж прямых понижений потолков из гипсокартона", done: true, price: 77, units: "пог.м", amount:""},</v>
      </c>
    </row>
    <row r="115" spans="1:9" ht="30" customHeight="1">
      <c r="A115" s="2" t="s">
        <v>100</v>
      </c>
      <c r="B115" s="3">
        <v>95</v>
      </c>
      <c r="C115" s="3" t="s">
        <v>189</v>
      </c>
      <c r="D115" s="1"/>
      <c r="E115" s="1">
        <f t="shared" si="11"/>
        <v>95</v>
      </c>
      <c r="F115" s="1"/>
      <c r="G115" s="1">
        <f t="shared" si="8"/>
        <v>0</v>
      </c>
      <c r="I115" t="str">
        <f t="shared" si="12"/>
        <v>{ work: "Монтаж радиусных понижений потолков из гипсокартона", done: true, price: 95, units: "пог.м", amount:""},</v>
      </c>
    </row>
    <row r="116" spans="1:9" ht="30" customHeight="1">
      <c r="A116" s="4" t="s">
        <v>101</v>
      </c>
      <c r="B116" s="5">
        <v>77</v>
      </c>
      <c r="C116" s="5" t="s">
        <v>189</v>
      </c>
      <c r="D116" s="1"/>
      <c r="E116" s="1">
        <f t="shared" si="11"/>
        <v>77</v>
      </c>
      <c r="F116" s="1"/>
      <c r="G116" s="1">
        <f t="shared" si="8"/>
        <v>0</v>
      </c>
      <c r="I116" t="str">
        <f t="shared" si="12"/>
        <v>{ work: "Монтаж гипсокартонных конструкций типа короб", done: true, price: 77, units: "пог.м", amount:""},</v>
      </c>
    </row>
    <row r="117" spans="1:9" ht="30" customHeight="1">
      <c r="A117" s="2" t="s">
        <v>102</v>
      </c>
      <c r="B117" s="3">
        <v>107</v>
      </c>
      <c r="C117" s="3" t="s">
        <v>193</v>
      </c>
      <c r="D117" s="1"/>
      <c r="E117" s="1">
        <f t="shared" si="11"/>
        <v>107</v>
      </c>
      <c r="F117" s="1"/>
      <c r="G117" s="1">
        <f t="shared" si="8"/>
        <v>0</v>
      </c>
      <c r="I117" t="str">
        <f t="shared" si="12"/>
        <v>{ work: "Монтаж натяжных потолков", done: true, price: 107, units: "м²", amount:""},</v>
      </c>
    </row>
    <row r="118" spans="1:9" ht="30" customHeight="1">
      <c r="A118" s="4" t="s">
        <v>210</v>
      </c>
      <c r="B118" s="5">
        <v>53</v>
      </c>
      <c r="C118" s="5" t="s">
        <v>193</v>
      </c>
      <c r="D118" s="1">
        <v>55</v>
      </c>
      <c r="E118" s="1">
        <f t="shared" si="11"/>
        <v>55</v>
      </c>
      <c r="F118" s="1">
        <v>300</v>
      </c>
      <c r="G118" s="1">
        <f t="shared" si="8"/>
        <v>16500</v>
      </c>
      <c r="I118" t="str">
        <f t="shared" si="12"/>
        <v>{ work: "Устройство потолков 'Армстронг'", done: true, price: 55, units: "м²", amount:""},</v>
      </c>
    </row>
    <row r="119" spans="1:9" ht="30" customHeight="1">
      <c r="A119" s="2" t="s">
        <v>103</v>
      </c>
      <c r="B119" s="3">
        <v>21</v>
      </c>
      <c r="C119" s="3" t="s">
        <v>193</v>
      </c>
      <c r="D119" s="1"/>
      <c r="E119" s="1">
        <f t="shared" si="11"/>
        <v>21</v>
      </c>
      <c r="F119" s="1"/>
      <c r="G119" s="1">
        <f t="shared" si="8"/>
        <v>0</v>
      </c>
      <c r="I119" t="str">
        <f t="shared" si="12"/>
        <v>{ work: "Поклейка сетки малярной на потолок", done: true, price: 21, units: "м²", amount:""},</v>
      </c>
    </row>
    <row r="120" spans="1:9" ht="30" customHeight="1">
      <c r="A120" s="4" t="s">
        <v>104</v>
      </c>
      <c r="B120" s="5">
        <v>41</v>
      </c>
      <c r="C120" s="5" t="s">
        <v>193</v>
      </c>
      <c r="D120" s="1"/>
      <c r="E120" s="1">
        <f t="shared" si="11"/>
        <v>41</v>
      </c>
      <c r="F120" s="1"/>
      <c r="G120" s="1">
        <f t="shared" si="8"/>
        <v>0</v>
      </c>
      <c r="I120" t="str">
        <f t="shared" si="12"/>
        <v>{ work: "Беспесчанка потолков под обои", done: true, price: 41, units: "м²", amount:""},</v>
      </c>
    </row>
    <row r="121" spans="1:9" ht="30" customHeight="1">
      <c r="A121" s="2" t="s">
        <v>105</v>
      </c>
      <c r="B121" s="3">
        <v>65</v>
      </c>
      <c r="C121" s="3" t="s">
        <v>193</v>
      </c>
      <c r="D121" s="1"/>
      <c r="E121" s="1">
        <f t="shared" si="11"/>
        <v>65</v>
      </c>
      <c r="F121" s="1"/>
      <c r="G121" s="1">
        <f t="shared" si="8"/>
        <v>0</v>
      </c>
      <c r="I121" t="str">
        <f t="shared" si="12"/>
        <v>{ work: "Беспесчанка потолков под покраску", done: true, price: 65, units: "м²", amount:""},</v>
      </c>
    </row>
    <row r="122" spans="1:9" ht="30" customHeight="1">
      <c r="A122" s="4" t="s">
        <v>106</v>
      </c>
      <c r="B122" s="5">
        <v>29</v>
      </c>
      <c r="C122" s="5" t="s">
        <v>193</v>
      </c>
      <c r="D122" s="1"/>
      <c r="E122" s="1">
        <f t="shared" si="11"/>
        <v>29</v>
      </c>
      <c r="F122" s="1"/>
      <c r="G122" s="1">
        <f t="shared" si="8"/>
        <v>0</v>
      </c>
      <c r="I122" t="str">
        <f t="shared" si="12"/>
        <v>{ work: "Поклейка стекловолокна на потолок", done: true, price: 29, units: "м²", amount:""},</v>
      </c>
    </row>
    <row r="123" spans="1:9" ht="30" customHeight="1">
      <c r="A123" s="2" t="s">
        <v>107</v>
      </c>
      <c r="B123" s="3">
        <v>29</v>
      </c>
      <c r="C123" s="3" t="s">
        <v>189</v>
      </c>
      <c r="D123" s="1"/>
      <c r="E123" s="1">
        <f t="shared" si="11"/>
        <v>29</v>
      </c>
      <c r="F123" s="1"/>
      <c r="G123" s="1">
        <f t="shared" si="8"/>
        <v>0</v>
      </c>
      <c r="I123" t="str">
        <f t="shared" si="12"/>
        <v>{ work: "Поклейка стекловолокна на понижение потолков", done: true, price: 29, units: "пог.м", amount:""},</v>
      </c>
    </row>
    <row r="124" spans="1:9" ht="30" customHeight="1">
      <c r="A124" s="4" t="s">
        <v>108</v>
      </c>
      <c r="B124" s="5">
        <v>35</v>
      </c>
      <c r="C124" s="5" t="s">
        <v>193</v>
      </c>
      <c r="D124" s="1"/>
      <c r="E124" s="1">
        <f t="shared" si="11"/>
        <v>35</v>
      </c>
      <c r="F124" s="1"/>
      <c r="G124" s="1">
        <f t="shared" si="8"/>
        <v>0</v>
      </c>
      <c r="I124" t="str">
        <f t="shared" si="12"/>
        <v>{ work: "Поклейка обоев на потолок без подбора рисунка под покраску", done: true, price: 35, units: "м²", amount:""},</v>
      </c>
    </row>
    <row r="125" spans="1:9" ht="30" customHeight="1">
      <c r="A125" s="2" t="s">
        <v>109</v>
      </c>
      <c r="B125" s="3">
        <v>59</v>
      </c>
      <c r="C125" s="3" t="s">
        <v>193</v>
      </c>
      <c r="D125" s="1"/>
      <c r="E125" s="1">
        <f t="shared" si="11"/>
        <v>59</v>
      </c>
      <c r="F125" s="1"/>
      <c r="G125" s="1">
        <f t="shared" si="8"/>
        <v>0</v>
      </c>
      <c r="I125" t="str">
        <f t="shared" si="12"/>
        <v>{ work: "Оклейка обоев шелк, нить, ткань", done: true, price: 59, units: "м²", amount:""},</v>
      </c>
    </row>
    <row r="126" spans="1:9" ht="30" customHeight="1">
      <c r="A126" s="4" t="s">
        <v>110</v>
      </c>
      <c r="B126" s="5">
        <v>41</v>
      </c>
      <c r="C126" s="5" t="s">
        <v>193</v>
      </c>
      <c r="D126" s="1"/>
      <c r="E126" s="1">
        <f t="shared" si="11"/>
        <v>41</v>
      </c>
      <c r="F126" s="1"/>
      <c r="G126" s="1">
        <f t="shared" si="8"/>
        <v>0</v>
      </c>
      <c r="I126" t="str">
        <f t="shared" si="12"/>
        <v>{ work: "Покраска потолка", done: true, price: 41, units: "м²", amount:""},</v>
      </c>
    </row>
    <row r="127" spans="1:9" ht="30" customHeight="1">
      <c r="A127" s="2" t="s">
        <v>111</v>
      </c>
      <c r="B127" s="3">
        <v>17</v>
      </c>
      <c r="C127" s="3" t="s">
        <v>189</v>
      </c>
      <c r="D127" s="1"/>
      <c r="E127" s="1">
        <f t="shared" si="11"/>
        <v>17</v>
      </c>
      <c r="F127" s="1"/>
      <c r="G127" s="1">
        <f t="shared" si="8"/>
        <v>0</v>
      </c>
      <c r="I127" t="str">
        <f t="shared" si="12"/>
        <v>{ work: "Поклейка багет декоративных до 50 мм", done: true, price: 17, units: "пог.м", amount:""},</v>
      </c>
    </row>
    <row r="128" spans="1:9" ht="30" customHeight="1">
      <c r="A128" s="4" t="s">
        <v>112</v>
      </c>
      <c r="B128" s="5">
        <v>11</v>
      </c>
      <c r="C128" s="5" t="s">
        <v>189</v>
      </c>
      <c r="D128" s="1"/>
      <c r="E128" s="1">
        <f t="shared" si="11"/>
        <v>11</v>
      </c>
      <c r="F128" s="1"/>
      <c r="G128" s="1">
        <f t="shared" si="8"/>
        <v>0</v>
      </c>
      <c r="I128" t="str">
        <f t="shared" si="12"/>
        <v>{ work: "Шпаклевка и покраска декоративных багет до 50 мм", done: true, price: 11, units: "пог.м", amount:""},</v>
      </c>
    </row>
    <row r="129" spans="1:9" ht="30" customHeight="1">
      <c r="A129" s="2" t="s">
        <v>113</v>
      </c>
      <c r="B129" s="3">
        <v>17</v>
      </c>
      <c r="C129" s="3" t="s">
        <v>189</v>
      </c>
      <c r="D129" s="1"/>
      <c r="E129" s="1">
        <f t="shared" si="11"/>
        <v>17</v>
      </c>
      <c r="F129" s="1"/>
      <c r="G129" s="1">
        <f t="shared" si="8"/>
        <v>0</v>
      </c>
      <c r="I129" t="str">
        <f t="shared" si="12"/>
        <v>{ work: "Багеты", done: true, price: 17, units: "пог.м", amount:""},</v>
      </c>
    </row>
    <row r="130" spans="1:9" ht="30" customHeight="1">
      <c r="A130" s="4" t="s">
        <v>114</v>
      </c>
      <c r="B130" s="5">
        <v>89</v>
      </c>
      <c r="C130" s="5" t="s">
        <v>193</v>
      </c>
      <c r="D130" s="1"/>
      <c r="E130" s="1">
        <f t="shared" si="11"/>
        <v>89</v>
      </c>
      <c r="F130" s="1"/>
      <c r="G130" s="1">
        <f t="shared" si="8"/>
        <v>0</v>
      </c>
      <c r="I130" t="str">
        <f t="shared" si="12"/>
        <v>{ work: "Обшивка потолка деревянной вагонкой", done: true, price: 89, units: "м²", amount:""},</v>
      </c>
    </row>
    <row r="131" spans="1:9" ht="30" customHeight="1">
      <c r="A131" s="2" t="s">
        <v>115</v>
      </c>
      <c r="B131" s="3">
        <v>59</v>
      </c>
      <c r="C131" s="3" t="s">
        <v>193</v>
      </c>
      <c r="D131" s="1"/>
      <c r="E131" s="1">
        <f t="shared" si="11"/>
        <v>59</v>
      </c>
      <c r="F131" s="1"/>
      <c r="G131" s="1">
        <f t="shared" si="8"/>
        <v>0</v>
      </c>
      <c r="I131" t="str">
        <f t="shared" si="12"/>
        <v>{ work: "Обшивка потолка пластиковой вагонкой", done: true, price: 59, units: "м²", amount:""},</v>
      </c>
    </row>
    <row r="132" spans="1:9" ht="30" customHeight="1">
      <c r="A132" s="1"/>
      <c r="B132" s="1"/>
      <c r="C132" s="1"/>
      <c r="D132" s="1"/>
      <c r="E132" s="1"/>
      <c r="F132" s="1"/>
      <c r="G132" s="1">
        <f t="shared" si="8"/>
        <v>0</v>
      </c>
      <c r="I132" s="16" t="s">
        <v>209</v>
      </c>
    </row>
    <row r="133" spans="1:9" ht="30" customHeight="1">
      <c r="A133" s="6" t="s">
        <v>205</v>
      </c>
      <c r="B133" s="7"/>
      <c r="C133" s="7"/>
      <c r="D133" s="7"/>
      <c r="E133" s="7"/>
      <c r="F133" s="7"/>
      <c r="G133" s="1">
        <f t="shared" si="8"/>
        <v>0</v>
      </c>
      <c r="I133" s="16" t="str">
        <f>$I$1&amp;A133&amp;$J$1</f>
        <v>{name: "Плиточные работы", price: [</v>
      </c>
    </row>
    <row r="134" spans="1:9" ht="30" customHeight="1">
      <c r="A134" s="8" t="s">
        <v>16</v>
      </c>
      <c r="B134" s="8" t="s">
        <v>17</v>
      </c>
      <c r="C134" s="8"/>
      <c r="D134" s="1"/>
      <c r="E134" s="1"/>
      <c r="F134" s="1"/>
      <c r="G134" s="1">
        <f t="shared" si="8"/>
        <v>0</v>
      </c>
    </row>
    <row r="135" spans="1:9" ht="30" customHeight="1">
      <c r="A135" s="2" t="s">
        <v>116</v>
      </c>
      <c r="B135" s="3">
        <v>107</v>
      </c>
      <c r="C135" s="3" t="s">
        <v>193</v>
      </c>
      <c r="D135" s="1">
        <v>140</v>
      </c>
      <c r="E135" s="1">
        <f t="shared" ref="E135:E150" si="13">IF(D135&gt;B135,D135,B135)</f>
        <v>140</v>
      </c>
      <c r="F135" s="1">
        <v>20</v>
      </c>
      <c r="G135" s="1">
        <f t="shared" si="8"/>
        <v>2800</v>
      </c>
      <c r="I135" t="str">
        <f t="shared" ref="I135:I150" si="14">$I$3&amp;A135&amp;$J$3&amp;E135&amp;$K$3&amp;C135&amp;$L$3</f>
        <v>{ work: "Облицовка пола керамической плиткой", done: true, price: 140, units: "м²", amount:""},</v>
      </c>
    </row>
    <row r="136" spans="1:9" ht="30" customHeight="1">
      <c r="A136" s="4" t="s">
        <v>117</v>
      </c>
      <c r="B136" s="5">
        <v>119</v>
      </c>
      <c r="C136" s="5" t="s">
        <v>193</v>
      </c>
      <c r="D136" s="1">
        <v>155</v>
      </c>
      <c r="E136" s="1">
        <f t="shared" si="13"/>
        <v>155</v>
      </c>
      <c r="F136" s="1">
        <v>50</v>
      </c>
      <c r="G136" s="1">
        <f t="shared" si="8"/>
        <v>7750</v>
      </c>
      <c r="I136" t="str">
        <f t="shared" si="14"/>
        <v>{ work: "Облицовка стен керамической плиткой", done: true, price: 155, units: "м²", amount:""},</v>
      </c>
    </row>
    <row r="137" spans="1:9" ht="30" customHeight="1">
      <c r="A137" s="2" t="s">
        <v>118</v>
      </c>
      <c r="B137" s="3">
        <v>143</v>
      </c>
      <c r="C137" s="3" t="s">
        <v>193</v>
      </c>
      <c r="D137" s="1"/>
      <c r="E137" s="1">
        <f t="shared" si="13"/>
        <v>143</v>
      </c>
      <c r="F137" s="1"/>
      <c r="G137" s="1">
        <f t="shared" si="8"/>
        <v>0</v>
      </c>
      <c r="I137" t="str">
        <f t="shared" si="14"/>
        <v>{ work: "Облицовка стен керамической плиткой (размер 100х100 мм)", done: true, price: 143, units: "м²", amount:""},</v>
      </c>
    </row>
    <row r="138" spans="1:9" ht="30" customHeight="1">
      <c r="A138" s="4" t="s">
        <v>119</v>
      </c>
      <c r="B138" s="5">
        <v>54</v>
      </c>
      <c r="C138" s="5" t="s">
        <v>189</v>
      </c>
      <c r="D138" s="1"/>
      <c r="E138" s="1">
        <f t="shared" si="13"/>
        <v>54</v>
      </c>
      <c r="F138" s="1"/>
      <c r="G138" s="1">
        <f t="shared" si="8"/>
        <v>0</v>
      </c>
      <c r="I138" t="str">
        <f t="shared" si="14"/>
        <v>{ work: "Установка керамического фриза до 100 мм", done: true, price: 54, units: "пог.м", amount:""},</v>
      </c>
    </row>
    <row r="139" spans="1:9" ht="30" customHeight="1">
      <c r="A139" s="2" t="s">
        <v>120</v>
      </c>
      <c r="B139" s="3">
        <v>83</v>
      </c>
      <c r="C139" s="3" t="s">
        <v>193</v>
      </c>
      <c r="D139" s="1"/>
      <c r="E139" s="1">
        <f t="shared" si="13"/>
        <v>83</v>
      </c>
      <c r="F139" s="1"/>
      <c r="G139" s="1">
        <f t="shared" ref="G139:G201" si="15">F139*D139</f>
        <v>0</v>
      </c>
      <c r="I139" t="str">
        <f t="shared" si="14"/>
        <v>{ work: "Облицовка полов мрамором или гранитом", done: true, price: 83, units: "м²", amount:""},</v>
      </c>
    </row>
    <row r="140" spans="1:9" ht="30" customHeight="1">
      <c r="A140" s="4" t="s">
        <v>121</v>
      </c>
      <c r="B140" s="5">
        <v>167</v>
      </c>
      <c r="C140" s="5" t="s">
        <v>193</v>
      </c>
      <c r="D140" s="1"/>
      <c r="E140" s="1">
        <f t="shared" si="13"/>
        <v>167</v>
      </c>
      <c r="F140" s="1"/>
      <c r="G140" s="1">
        <f t="shared" si="15"/>
        <v>0</v>
      </c>
      <c r="I140" t="str">
        <f t="shared" si="14"/>
        <v>{ work: "Облицовка полов художественной керамической плиткой", done: true, price: 167, units: "м²", amount:""},</v>
      </c>
    </row>
    <row r="141" spans="1:9" ht="30" customHeight="1">
      <c r="A141" s="2" t="s">
        <v>122</v>
      </c>
      <c r="B141" s="3">
        <v>191</v>
      </c>
      <c r="C141" s="3" t="s">
        <v>193</v>
      </c>
      <c r="D141" s="1"/>
      <c r="E141" s="1">
        <f t="shared" si="13"/>
        <v>191</v>
      </c>
      <c r="F141" s="1"/>
      <c r="G141" s="1">
        <f t="shared" si="15"/>
        <v>0</v>
      </c>
      <c r="I141" t="str">
        <f t="shared" si="14"/>
        <v>{ work: "Облицовка стен мозаикой", done: true, price: 191, units: "м²", amount:""},</v>
      </c>
    </row>
    <row r="142" spans="1:9" ht="30" customHeight="1">
      <c r="A142" s="4" t="s">
        <v>211</v>
      </c>
      <c r="B142" s="5">
        <v>107</v>
      </c>
      <c r="C142" s="5" t="s">
        <v>193</v>
      </c>
      <c r="D142" s="1"/>
      <c r="E142" s="1">
        <f t="shared" si="13"/>
        <v>107</v>
      </c>
      <c r="F142" s="1"/>
      <c r="G142" s="1">
        <f t="shared" si="15"/>
        <v>0</v>
      </c>
      <c r="I142" t="str">
        <f t="shared" si="14"/>
        <v>{ work: "Облицовка стен декоративной плиткой под 'кирпич' или 'камень'", done: true, price: 107, units: "м²", amount:""},</v>
      </c>
    </row>
    <row r="143" spans="1:9" ht="30" customHeight="1">
      <c r="A143" s="2" t="s">
        <v>123</v>
      </c>
      <c r="B143" s="3">
        <v>119</v>
      </c>
      <c r="C143" s="3" t="s">
        <v>193</v>
      </c>
      <c r="D143" s="1"/>
      <c r="E143" s="1">
        <f t="shared" si="13"/>
        <v>119</v>
      </c>
      <c r="F143" s="1"/>
      <c r="G143" s="1">
        <f t="shared" si="15"/>
        <v>0</v>
      </c>
      <c r="I143" t="str">
        <f t="shared" si="14"/>
        <v>{ work: "Облицовка поверхности песчанником", done: true, price: 119, units: "м²", amount:""},</v>
      </c>
    </row>
    <row r="144" spans="1:9" ht="30" customHeight="1">
      <c r="A144" s="4" t="s">
        <v>124</v>
      </c>
      <c r="B144" s="5">
        <v>42</v>
      </c>
      <c r="C144" s="5" t="s">
        <v>189</v>
      </c>
      <c r="D144" s="1"/>
      <c r="E144" s="1">
        <f t="shared" si="13"/>
        <v>42</v>
      </c>
      <c r="F144" s="1"/>
      <c r="G144" s="1">
        <f t="shared" si="15"/>
        <v>0</v>
      </c>
      <c r="I144" t="str">
        <f t="shared" si="14"/>
        <v>{ work: "Монтаж керамических плинтусов", done: true, price: 42, units: "пог.м", amount:""},</v>
      </c>
    </row>
    <row r="145" spans="1:9" ht="30" customHeight="1">
      <c r="A145" s="2" t="s">
        <v>125</v>
      </c>
      <c r="B145" s="3">
        <v>17</v>
      </c>
      <c r="C145" s="3" t="s">
        <v>189</v>
      </c>
      <c r="D145" s="1"/>
      <c r="E145" s="1">
        <f t="shared" si="13"/>
        <v>17</v>
      </c>
      <c r="F145" s="1"/>
      <c r="G145" s="1">
        <f t="shared" si="15"/>
        <v>0</v>
      </c>
      <c r="I145" t="str">
        <f t="shared" si="14"/>
        <v>{ work: "Прирезка керамической плитки прямо", done: true, price: 17, units: "пог.м", amount:""},</v>
      </c>
    </row>
    <row r="146" spans="1:9" ht="30" customHeight="1">
      <c r="A146" s="4" t="s">
        <v>126</v>
      </c>
      <c r="B146" s="5">
        <v>35</v>
      </c>
      <c r="C146" s="5" t="s">
        <v>189</v>
      </c>
      <c r="D146" s="1"/>
      <c r="E146" s="1">
        <f t="shared" si="13"/>
        <v>35</v>
      </c>
      <c r="F146" s="1"/>
      <c r="G146" s="1">
        <f t="shared" si="15"/>
        <v>0</v>
      </c>
      <c r="I146" t="str">
        <f t="shared" si="14"/>
        <v>{ work: "Прирезка керамической плитки радиусом", done: true, price: 35, units: "пог.м", amount:""},</v>
      </c>
    </row>
    <row r="147" spans="1:9" ht="30" customHeight="1">
      <c r="A147" s="2" t="s">
        <v>127</v>
      </c>
      <c r="B147" s="3">
        <v>6</v>
      </c>
      <c r="C147" s="3" t="s">
        <v>193</v>
      </c>
      <c r="D147" s="1">
        <v>10</v>
      </c>
      <c r="E147" s="1">
        <f t="shared" si="13"/>
        <v>10</v>
      </c>
      <c r="F147" s="1">
        <v>50</v>
      </c>
      <c r="G147" s="1">
        <f t="shared" si="15"/>
        <v>500</v>
      </c>
      <c r="I147" t="str">
        <f t="shared" si="14"/>
        <v>{ work: "Затирка швов плитки", done: true, price: 10, units: "м²", amount:""},</v>
      </c>
    </row>
    <row r="148" spans="1:9" ht="30" customHeight="1">
      <c r="A148" s="4" t="s">
        <v>212</v>
      </c>
      <c r="B148" s="5">
        <v>27</v>
      </c>
      <c r="C148" s="5" t="s">
        <v>193</v>
      </c>
      <c r="D148" s="1"/>
      <c r="E148" s="1">
        <f t="shared" si="13"/>
        <v>27</v>
      </c>
      <c r="F148" s="1"/>
      <c r="G148" s="1">
        <f t="shared" si="15"/>
        <v>0</v>
      </c>
      <c r="I148" t="str">
        <f t="shared" si="14"/>
        <v>{ work: "Затирка швов плитки под 'кирпич' или 'камень'", done: true, price: 27, units: "м²", amount:""},</v>
      </c>
    </row>
    <row r="149" spans="1:9" ht="30" customHeight="1">
      <c r="A149" s="2" t="s">
        <v>128</v>
      </c>
      <c r="B149" s="3">
        <v>35</v>
      </c>
      <c r="C149" s="3" t="s">
        <v>189</v>
      </c>
      <c r="D149" s="1"/>
      <c r="E149" s="1">
        <f t="shared" si="13"/>
        <v>35</v>
      </c>
      <c r="F149" s="1"/>
      <c r="G149" s="1">
        <f t="shared" si="15"/>
        <v>0</v>
      </c>
      <c r="I149" t="str">
        <f t="shared" si="14"/>
        <v>{ work: "Прирезка камня", done: true, price: 35, units: "пог.м", amount:""},</v>
      </c>
    </row>
    <row r="150" spans="1:9" ht="30" customHeight="1">
      <c r="A150" s="4" t="s">
        <v>129</v>
      </c>
      <c r="B150" s="5">
        <v>29</v>
      </c>
      <c r="C150" s="5" t="s">
        <v>189</v>
      </c>
      <c r="D150" s="1"/>
      <c r="E150" s="1">
        <f t="shared" si="13"/>
        <v>29</v>
      </c>
      <c r="F150" s="1"/>
      <c r="G150" s="1">
        <f t="shared" si="15"/>
        <v>0</v>
      </c>
      <c r="I150" t="str">
        <f t="shared" si="14"/>
        <v>{ work: "Монтаж плиточного декоративного уголка", done: true, price: 29, units: "пог.м", amount:""},</v>
      </c>
    </row>
    <row r="151" spans="1:9" ht="30" customHeight="1">
      <c r="A151" s="1"/>
      <c r="B151" s="1"/>
      <c r="C151" s="1"/>
      <c r="D151" s="1"/>
      <c r="E151" s="1"/>
      <c r="F151" s="1"/>
      <c r="G151" s="1">
        <f t="shared" si="15"/>
        <v>0</v>
      </c>
      <c r="I151" s="16" t="s">
        <v>209</v>
      </c>
    </row>
    <row r="152" spans="1:9" ht="30" customHeight="1">
      <c r="A152" s="6" t="s">
        <v>206</v>
      </c>
      <c r="B152" s="7"/>
      <c r="C152" s="7"/>
      <c r="D152" s="7"/>
      <c r="E152" s="7"/>
      <c r="F152" s="7"/>
      <c r="G152" s="1">
        <f t="shared" si="15"/>
        <v>0</v>
      </c>
      <c r="I152" s="16" t="str">
        <f>$I$1&amp;A152&amp;$J$1</f>
        <v>{name: "Ремонт полов", price: [</v>
      </c>
    </row>
    <row r="153" spans="1:9" ht="30" customHeight="1">
      <c r="A153" s="8" t="s">
        <v>16</v>
      </c>
      <c r="B153" s="8" t="s">
        <v>17</v>
      </c>
      <c r="C153" s="8"/>
      <c r="D153" s="1"/>
      <c r="E153" s="1"/>
      <c r="F153" s="1"/>
      <c r="G153" s="1">
        <f t="shared" si="15"/>
        <v>0</v>
      </c>
    </row>
    <row r="154" spans="1:9" ht="30" customHeight="1">
      <c r="A154" s="2" t="s">
        <v>130</v>
      </c>
      <c r="B154" s="3">
        <v>59</v>
      </c>
      <c r="C154" s="3" t="s">
        <v>193</v>
      </c>
      <c r="D154" s="1"/>
      <c r="E154" s="1">
        <f t="shared" ref="E154:E173" si="16">IF(D154&gt;B154,D154,B154)</f>
        <v>59</v>
      </c>
      <c r="F154" s="1"/>
      <c r="G154" s="1">
        <f t="shared" si="15"/>
        <v>0</v>
      </c>
      <c r="I154" t="str">
        <f t="shared" ref="I154:I173" si="17">$I$3&amp;A154&amp;$J$3&amp;E154&amp;$K$3&amp;C154&amp;$L$3</f>
        <v>{ work: "Цементнопесчанная стяжка до 50 мм", done: true, price: 59, units: "м²", amount:""},</v>
      </c>
    </row>
    <row r="155" spans="1:9" ht="30" customHeight="1">
      <c r="A155" s="4" t="s">
        <v>131</v>
      </c>
      <c r="B155" s="5">
        <v>83</v>
      </c>
      <c r="C155" s="5" t="s">
        <v>193</v>
      </c>
      <c r="D155" s="1">
        <v>140</v>
      </c>
      <c r="E155" s="1">
        <f t="shared" si="16"/>
        <v>140</v>
      </c>
      <c r="F155" s="1">
        <v>300</v>
      </c>
      <c r="G155" s="1">
        <f t="shared" si="15"/>
        <v>42000</v>
      </c>
      <c r="I155" t="str">
        <f t="shared" si="17"/>
        <v>{ work: "Цементнопесчанная стяжка до 100мм.", done: true, price: 140, units: "м²", amount:""},</v>
      </c>
    </row>
    <row r="156" spans="1:9" ht="30" customHeight="1">
      <c r="A156" s="2" t="s">
        <v>181</v>
      </c>
      <c r="B156" s="3">
        <v>23</v>
      </c>
      <c r="C156" s="3" t="s">
        <v>193</v>
      </c>
      <c r="D156" s="1">
        <v>23</v>
      </c>
      <c r="E156" s="1">
        <f t="shared" si="16"/>
        <v>23</v>
      </c>
      <c r="F156" s="1">
        <v>300</v>
      </c>
      <c r="G156" s="1">
        <f t="shared" si="15"/>
        <v>6900</v>
      </c>
      <c r="I156" t="str">
        <f t="shared" si="17"/>
        <v>{ work: "Самовыравнивающая стяжка,наливной пол", done: true, price: 23, units: "м²", amount:""},</v>
      </c>
    </row>
    <row r="157" spans="1:9" ht="30" customHeight="1">
      <c r="A157" s="4" t="s">
        <v>132</v>
      </c>
      <c r="B157" s="5">
        <v>71</v>
      </c>
      <c r="C157" s="5" t="s">
        <v>193</v>
      </c>
      <c r="D157" s="1"/>
      <c r="E157" s="1">
        <f t="shared" si="16"/>
        <v>71</v>
      </c>
      <c r="F157" s="1"/>
      <c r="G157" s="1">
        <f t="shared" si="15"/>
        <v>0</v>
      </c>
      <c r="I157" t="str">
        <f t="shared" si="17"/>
        <v>{ work: "Керамзитобетонная стяжка", done: true, price: 71, units: "м²", amount:""},</v>
      </c>
    </row>
    <row r="158" spans="1:9" ht="30" customHeight="1">
      <c r="A158" s="4" t="s">
        <v>133</v>
      </c>
      <c r="B158" s="5">
        <v>23</v>
      </c>
      <c r="C158" s="5" t="s">
        <v>193</v>
      </c>
      <c r="D158" s="1">
        <v>25</v>
      </c>
      <c r="E158" s="1">
        <f t="shared" si="16"/>
        <v>25</v>
      </c>
      <c r="F158" s="1">
        <v>300</v>
      </c>
      <c r="G158" s="1">
        <f t="shared" si="15"/>
        <v>7500</v>
      </c>
      <c r="I158" t="str">
        <f t="shared" si="17"/>
        <v>{ work: "Армирование стяжки", done: true, price: 25, units: "м²", amount:""},</v>
      </c>
    </row>
    <row r="159" spans="1:9" ht="30" customHeight="1">
      <c r="A159" s="2" t="s">
        <v>134</v>
      </c>
      <c r="B159" s="3">
        <v>23</v>
      </c>
      <c r="C159" s="3" t="s">
        <v>193</v>
      </c>
      <c r="D159" s="1"/>
      <c r="E159" s="1">
        <f t="shared" si="16"/>
        <v>23</v>
      </c>
      <c r="F159" s="1"/>
      <c r="G159" s="1">
        <f t="shared" si="15"/>
        <v>0</v>
      </c>
      <c r="I159" t="str">
        <f t="shared" si="17"/>
        <v>{ work: "Гидроизоляция", done: true, price: 23, units: "м²", amount:""},</v>
      </c>
    </row>
    <row r="160" spans="1:9" ht="30" customHeight="1">
      <c r="A160" s="4" t="s">
        <v>135</v>
      </c>
      <c r="B160" s="5">
        <v>119</v>
      </c>
      <c r="C160" s="5" t="s">
        <v>193</v>
      </c>
      <c r="D160" s="1"/>
      <c r="E160" s="1">
        <f t="shared" si="16"/>
        <v>119</v>
      </c>
      <c r="F160" s="1"/>
      <c r="G160" s="1">
        <f t="shared" si="15"/>
        <v>0</v>
      </c>
      <c r="I160" t="str">
        <f t="shared" si="17"/>
        <v>{ work: "Наливные полы", done: true, price: 119, units: "м²", amount:""},</v>
      </c>
    </row>
    <row r="161" spans="1:9" ht="30" customHeight="1">
      <c r="A161" s="2" t="s">
        <v>136</v>
      </c>
      <c r="B161" s="3">
        <v>59</v>
      </c>
      <c r="C161" s="3" t="s">
        <v>193</v>
      </c>
      <c r="D161" s="1"/>
      <c r="E161" s="1">
        <f t="shared" si="16"/>
        <v>59</v>
      </c>
      <c r="F161" s="1"/>
      <c r="G161" s="1">
        <f t="shared" si="15"/>
        <v>0</v>
      </c>
      <c r="I161" t="str">
        <f t="shared" si="17"/>
        <v>{ work: "Теплые полы", done: true, price: 59, units: "м²", amount:""},</v>
      </c>
    </row>
    <row r="162" spans="1:9" ht="30" customHeight="1">
      <c r="A162" s="4" t="s">
        <v>137</v>
      </c>
      <c r="B162" s="5">
        <v>47</v>
      </c>
      <c r="C162" s="5" t="s">
        <v>193</v>
      </c>
      <c r="D162" s="1"/>
      <c r="E162" s="1">
        <f t="shared" si="16"/>
        <v>47</v>
      </c>
      <c r="F162" s="1"/>
      <c r="G162" s="1">
        <f t="shared" si="15"/>
        <v>0</v>
      </c>
      <c r="I162" t="str">
        <f t="shared" si="17"/>
        <v>{ work: "Укладка ламината", done: true, price: 47, units: "м²", amount:""},</v>
      </c>
    </row>
    <row r="163" spans="1:9" ht="30" customHeight="1">
      <c r="A163" s="2" t="s">
        <v>138</v>
      </c>
      <c r="B163" s="3">
        <v>23</v>
      </c>
      <c r="C163" s="3" t="s">
        <v>193</v>
      </c>
      <c r="D163" s="1"/>
      <c r="E163" s="1">
        <f t="shared" si="16"/>
        <v>23</v>
      </c>
      <c r="F163" s="1"/>
      <c r="G163" s="1">
        <f t="shared" si="15"/>
        <v>0</v>
      </c>
      <c r="I163" t="str">
        <f t="shared" si="17"/>
        <v>{ work: "Настил фанеры или OSB на пол в 1 слой", done: true, price: 23, units: "м²", amount:""},</v>
      </c>
    </row>
    <row r="164" spans="1:9" ht="30" customHeight="1">
      <c r="A164" s="4" t="s">
        <v>139</v>
      </c>
      <c r="B164" s="5">
        <v>23</v>
      </c>
      <c r="C164" s="5" t="s">
        <v>193</v>
      </c>
      <c r="D164" s="1"/>
      <c r="E164" s="1">
        <f t="shared" si="16"/>
        <v>23</v>
      </c>
      <c r="F164" s="1"/>
      <c r="G164" s="1">
        <f t="shared" si="15"/>
        <v>0</v>
      </c>
      <c r="I164" t="str">
        <f t="shared" si="17"/>
        <v>{ work: "Разборка полов из линолеума или ковролина", done: true, price: 23, units: "м²", amount:""},</v>
      </c>
    </row>
    <row r="165" spans="1:9" ht="30" customHeight="1">
      <c r="A165" s="2" t="s">
        <v>140</v>
      </c>
      <c r="B165" s="3">
        <v>35</v>
      </c>
      <c r="C165" s="3" t="s">
        <v>193</v>
      </c>
      <c r="D165" s="1"/>
      <c r="E165" s="1">
        <f t="shared" si="16"/>
        <v>35</v>
      </c>
      <c r="F165" s="1"/>
      <c r="G165" s="1">
        <f t="shared" si="15"/>
        <v>0</v>
      </c>
      <c r="I165" t="str">
        <f t="shared" si="17"/>
        <v>{ work: "Укладка линолеума", done: true, price: 35, units: "м²", amount:""},</v>
      </c>
    </row>
    <row r="166" spans="1:9" ht="30" customHeight="1">
      <c r="A166" s="4" t="s">
        <v>141</v>
      </c>
      <c r="B166" s="5">
        <v>41</v>
      </c>
      <c r="C166" s="5" t="s">
        <v>193</v>
      </c>
      <c r="D166" s="1"/>
      <c r="E166" s="1">
        <f t="shared" si="16"/>
        <v>41</v>
      </c>
      <c r="F166" s="1"/>
      <c r="G166" s="1">
        <f t="shared" si="15"/>
        <v>0</v>
      </c>
      <c r="I166" t="str">
        <f t="shared" si="17"/>
        <v>{ work: "Укладка ковролина", done: true, price: 41, units: "м²", amount:""},</v>
      </c>
    </row>
    <row r="167" spans="1:9" ht="30" customHeight="1">
      <c r="A167" s="2" t="s">
        <v>142</v>
      </c>
      <c r="B167" s="3">
        <v>21</v>
      </c>
      <c r="C167" s="3" t="s">
        <v>193</v>
      </c>
      <c r="D167" s="1"/>
      <c r="E167" s="1">
        <f t="shared" si="16"/>
        <v>21</v>
      </c>
      <c r="F167" s="1"/>
      <c r="G167" s="1">
        <f t="shared" si="15"/>
        <v>0</v>
      </c>
      <c r="I167" t="str">
        <f t="shared" si="17"/>
        <v>{ work: "Укладка половой доски", done: true, price: 21, units: "м²", amount:""},</v>
      </c>
    </row>
    <row r="168" spans="1:9" ht="30" customHeight="1">
      <c r="A168" s="4" t="s">
        <v>143</v>
      </c>
      <c r="B168" s="5">
        <v>83</v>
      </c>
      <c r="C168" s="5" t="s">
        <v>193</v>
      </c>
      <c r="D168" s="1"/>
      <c r="E168" s="1">
        <f t="shared" si="16"/>
        <v>83</v>
      </c>
      <c r="F168" s="1"/>
      <c r="G168" s="1">
        <f t="shared" si="15"/>
        <v>0</v>
      </c>
      <c r="I168" t="str">
        <f t="shared" si="17"/>
        <v>{ work: "Укладка паркет-доски", done: true, price: 83, units: "м²", amount:""},</v>
      </c>
    </row>
    <row r="169" spans="1:9" ht="30" customHeight="1">
      <c r="A169" s="2" t="s">
        <v>144</v>
      </c>
      <c r="B169" s="3">
        <v>107</v>
      </c>
      <c r="C169" s="3" t="s">
        <v>193</v>
      </c>
      <c r="D169" s="1"/>
      <c r="E169" s="1">
        <f t="shared" si="16"/>
        <v>107</v>
      </c>
      <c r="F169" s="1"/>
      <c r="G169" s="1">
        <f t="shared" si="15"/>
        <v>0</v>
      </c>
      <c r="I169" t="str">
        <f t="shared" si="17"/>
        <v>{ work: "Простая укладка паркета", done: true, price: 107, units: "м²", amount:""},</v>
      </c>
    </row>
    <row r="170" spans="1:9" ht="30" customHeight="1">
      <c r="A170" s="4" t="s">
        <v>145</v>
      </c>
      <c r="B170" s="5">
        <v>137</v>
      </c>
      <c r="C170" s="5" t="s">
        <v>193</v>
      </c>
      <c r="D170" s="1"/>
      <c r="E170" s="1">
        <f t="shared" si="16"/>
        <v>137</v>
      </c>
      <c r="F170" s="1"/>
      <c r="G170" s="1">
        <f t="shared" si="15"/>
        <v>0</v>
      </c>
      <c r="I170" t="str">
        <f t="shared" si="17"/>
        <v>{ work: "Художественная укладка паркета", done: true, price: 137, units: "м²", amount:""},</v>
      </c>
    </row>
    <row r="171" spans="1:9" ht="30" customHeight="1">
      <c r="A171" s="2" t="s">
        <v>146</v>
      </c>
      <c r="B171" s="3">
        <v>41</v>
      </c>
      <c r="C171" s="3" t="s">
        <v>193</v>
      </c>
      <c r="D171" s="1"/>
      <c r="E171" s="1">
        <f t="shared" si="16"/>
        <v>41</v>
      </c>
      <c r="F171" s="1"/>
      <c r="G171" s="1">
        <f t="shared" si="15"/>
        <v>0</v>
      </c>
      <c r="I171" t="str">
        <f t="shared" si="17"/>
        <v>{ work: "Шлифовка, лакировка пола", done: true, price: 41, units: "м²", amount:""},</v>
      </c>
    </row>
    <row r="172" spans="1:9" ht="30" customHeight="1">
      <c r="A172" s="4" t="s">
        <v>147</v>
      </c>
      <c r="B172" s="5">
        <v>11</v>
      </c>
      <c r="C172" s="5" t="s">
        <v>189</v>
      </c>
      <c r="D172" s="1"/>
      <c r="E172" s="1">
        <f t="shared" si="16"/>
        <v>11</v>
      </c>
      <c r="F172" s="1"/>
      <c r="G172" s="1">
        <f t="shared" si="15"/>
        <v>0</v>
      </c>
      <c r="I172" t="str">
        <f t="shared" si="17"/>
        <v>{ work: "Установка пластиковых плинтусов", done: true, price: 11, units: "пог.м", amount:""},</v>
      </c>
    </row>
    <row r="173" spans="1:9" ht="30" customHeight="1">
      <c r="A173" s="2" t="s">
        <v>148</v>
      </c>
      <c r="B173" s="3">
        <v>35</v>
      </c>
      <c r="C173" s="3" t="s">
        <v>189</v>
      </c>
      <c r="D173" s="1"/>
      <c r="E173" s="1">
        <f t="shared" si="16"/>
        <v>35</v>
      </c>
      <c r="F173" s="1"/>
      <c r="G173" s="1">
        <f t="shared" si="15"/>
        <v>0</v>
      </c>
      <c r="I173" t="str">
        <f t="shared" si="17"/>
        <v>{ work: "Установка деревянных плинтусов", done: true, price: 35, units: "пог.м", amount:""},</v>
      </c>
    </row>
    <row r="174" spans="1:9" ht="30" customHeight="1">
      <c r="A174" s="1"/>
      <c r="B174" s="1"/>
      <c r="C174" s="1"/>
      <c r="D174" s="1"/>
      <c r="E174" s="1"/>
      <c r="F174" s="1"/>
      <c r="G174" s="1">
        <f t="shared" si="15"/>
        <v>0</v>
      </c>
      <c r="I174" s="16" t="s">
        <v>209</v>
      </c>
    </row>
    <row r="175" spans="1:9" ht="30" customHeight="1">
      <c r="A175" s="6" t="s">
        <v>207</v>
      </c>
      <c r="B175" s="7"/>
      <c r="C175" s="7"/>
      <c r="D175" s="7"/>
      <c r="E175" s="7"/>
      <c r="F175" s="7"/>
      <c r="G175" s="1">
        <f t="shared" si="15"/>
        <v>0</v>
      </c>
      <c r="I175" s="16" t="str">
        <f>$I$1&amp;A175&amp;$J$1</f>
        <v>{name: "Демонтажные работы", price: [</v>
      </c>
    </row>
    <row r="176" spans="1:9" ht="30" customHeight="1">
      <c r="A176" s="8" t="s">
        <v>16</v>
      </c>
      <c r="B176" s="8" t="s">
        <v>17</v>
      </c>
      <c r="C176" s="8"/>
      <c r="D176" s="1"/>
      <c r="E176" s="1"/>
      <c r="F176" s="1"/>
      <c r="G176" s="1">
        <f t="shared" si="15"/>
        <v>0</v>
      </c>
    </row>
    <row r="177" spans="1:9" ht="30" customHeight="1">
      <c r="A177" s="2" t="s">
        <v>149</v>
      </c>
      <c r="B177" s="3">
        <v>35</v>
      </c>
      <c r="C177" s="3" t="s">
        <v>193</v>
      </c>
      <c r="D177" s="1"/>
      <c r="E177" s="1">
        <f t="shared" ref="E177:E198" si="18">IF(D177&gt;B177,D177,B177)</f>
        <v>35</v>
      </c>
      <c r="F177" s="1"/>
      <c r="G177" s="1">
        <f t="shared" si="15"/>
        <v>0</v>
      </c>
      <c r="I177" t="str">
        <f t="shared" ref="I177:I198" si="19">$I$3&amp;A177&amp;$J$3&amp;E177&amp;$K$3&amp;C177&amp;$L$3</f>
        <v>{ work: "Демонтаж конструкций из гипсокартона", done: true, price: 35, units: "м²", amount:""},</v>
      </c>
    </row>
    <row r="178" spans="1:9" ht="30" customHeight="1">
      <c r="A178" s="4" t="s">
        <v>150</v>
      </c>
      <c r="B178" s="5">
        <v>239</v>
      </c>
      <c r="C178" s="5" t="s">
        <v>193</v>
      </c>
      <c r="D178" s="1"/>
      <c r="E178" s="1">
        <f t="shared" si="18"/>
        <v>239</v>
      </c>
      <c r="F178" s="1"/>
      <c r="G178" s="1">
        <f t="shared" si="15"/>
        <v>0</v>
      </c>
      <c r="I178" t="str">
        <f t="shared" si="19"/>
        <v>{ work: "Демонтаж бетонных перегородок", done: true, price: 239, units: "м²", amount:""},</v>
      </c>
    </row>
    <row r="179" spans="1:9" ht="30" customHeight="1">
      <c r="A179" s="2" t="s">
        <v>151</v>
      </c>
      <c r="B179" s="3">
        <v>21</v>
      </c>
      <c r="C179" s="3" t="s">
        <v>193</v>
      </c>
      <c r="D179" s="1"/>
      <c r="E179" s="1">
        <f t="shared" si="18"/>
        <v>21</v>
      </c>
      <c r="F179" s="1"/>
      <c r="G179" s="1">
        <f t="shared" si="15"/>
        <v>0</v>
      </c>
      <c r="I179" t="str">
        <f t="shared" si="19"/>
        <v>{ work: "Очистка поверхностей от старой краски", done: true, price: 21, units: "м²", amount:""},</v>
      </c>
    </row>
    <row r="180" spans="1:9" ht="30" customHeight="1">
      <c r="A180" s="4" t="s">
        <v>152</v>
      </c>
      <c r="B180" s="5">
        <v>23</v>
      </c>
      <c r="C180" s="5" t="s">
        <v>193</v>
      </c>
      <c r="D180" s="1"/>
      <c r="E180" s="1">
        <f t="shared" si="18"/>
        <v>23</v>
      </c>
      <c r="F180" s="1"/>
      <c r="G180" s="1">
        <f t="shared" si="15"/>
        <v>0</v>
      </c>
      <c r="I180" t="str">
        <f t="shared" si="19"/>
        <v>{ work: "Демонтаж вагонки", done: true, price: 23, units: "м²", amount:""},</v>
      </c>
    </row>
    <row r="181" spans="1:9" ht="30" customHeight="1">
      <c r="A181" s="2" t="s">
        <v>153</v>
      </c>
      <c r="B181" s="3">
        <v>119</v>
      </c>
      <c r="C181" s="3" t="s">
        <v>193</v>
      </c>
      <c r="D181" s="1"/>
      <c r="E181" s="1">
        <f t="shared" si="18"/>
        <v>119</v>
      </c>
      <c r="F181" s="1"/>
      <c r="G181" s="1">
        <f t="shared" si="15"/>
        <v>0</v>
      </c>
      <c r="I181" t="str">
        <f t="shared" si="19"/>
        <v>{ work: "Демонтаж цементнопесчанной стяжки до 100 мм.", done: true, price: 119, units: "м²", amount:""},</v>
      </c>
    </row>
    <row r="182" spans="1:9" ht="30" customHeight="1">
      <c r="A182" s="4" t="s">
        <v>154</v>
      </c>
      <c r="B182" s="5">
        <v>3599</v>
      </c>
      <c r="C182" s="5" t="s">
        <v>194</v>
      </c>
      <c r="D182" s="1"/>
      <c r="E182" s="1">
        <f t="shared" si="18"/>
        <v>3599</v>
      </c>
      <c r="F182" s="1"/>
      <c r="G182" s="1">
        <f t="shared" si="15"/>
        <v>0</v>
      </c>
      <c r="I182" t="str">
        <f t="shared" si="19"/>
        <v>{ work: "Демонтаж металлоконструкций", done: true, price: 3599, units: "т", amount:""},</v>
      </c>
    </row>
    <row r="183" spans="1:9" ht="30" customHeight="1">
      <c r="A183" s="2" t="s">
        <v>155</v>
      </c>
      <c r="B183" s="3">
        <v>359</v>
      </c>
      <c r="C183" s="3" t="s">
        <v>190</v>
      </c>
      <c r="D183" s="1">
        <v>359</v>
      </c>
      <c r="E183" s="1">
        <f t="shared" si="18"/>
        <v>359</v>
      </c>
      <c r="F183" s="1">
        <v>10</v>
      </c>
      <c r="G183" s="1">
        <f t="shared" si="15"/>
        <v>3590</v>
      </c>
      <c r="I183" t="str">
        <f t="shared" si="19"/>
        <v>{ work: "Выполнение дверных проёмов в кирпичной стене (1/2 кирпича)", done: true, price: 359, units: "шт", amount:""},</v>
      </c>
    </row>
    <row r="184" spans="1:9" ht="30" customHeight="1">
      <c r="A184" s="4" t="s">
        <v>156</v>
      </c>
      <c r="B184" s="5">
        <v>719</v>
      </c>
      <c r="C184" s="5" t="s">
        <v>190</v>
      </c>
      <c r="D184" s="1"/>
      <c r="E184" s="1">
        <f t="shared" si="18"/>
        <v>719</v>
      </c>
      <c r="F184" s="1"/>
      <c r="G184" s="1">
        <f t="shared" si="15"/>
        <v>0</v>
      </c>
      <c r="I184" t="str">
        <f t="shared" si="19"/>
        <v>{ work: "Выполнение дверных проёмов в бетонной стене (до 200 мм)", done: true, price: 719, units: "шт", amount:""},</v>
      </c>
    </row>
    <row r="185" spans="1:9" ht="30" customHeight="1">
      <c r="A185" s="2" t="s">
        <v>157</v>
      </c>
      <c r="B185" s="3">
        <v>16</v>
      </c>
      <c r="C185" s="3" t="s">
        <v>193</v>
      </c>
      <c r="D185" s="1"/>
      <c r="E185" s="1">
        <f t="shared" si="18"/>
        <v>16</v>
      </c>
      <c r="F185" s="1"/>
      <c r="G185" s="1">
        <f t="shared" si="15"/>
        <v>0</v>
      </c>
      <c r="I185" t="str">
        <f t="shared" si="19"/>
        <v>{ work: "Снятие старых обоев", done: true, price: 16, units: "м²", amount:""},</v>
      </c>
    </row>
    <row r="186" spans="1:9" ht="30" customHeight="1">
      <c r="A186" s="4" t="s">
        <v>158</v>
      </c>
      <c r="B186" s="5">
        <v>21</v>
      </c>
      <c r="C186" s="5" t="s">
        <v>193</v>
      </c>
      <c r="D186" s="1"/>
      <c r="E186" s="1">
        <f t="shared" si="18"/>
        <v>21</v>
      </c>
      <c r="F186" s="1"/>
      <c r="G186" s="1">
        <f t="shared" si="15"/>
        <v>0</v>
      </c>
      <c r="I186" t="str">
        <f t="shared" si="19"/>
        <v>{ work: "Сбивка старой штукатурки", done: true, price: 21, units: "м²", amount:""},</v>
      </c>
    </row>
    <row r="187" spans="1:9" ht="30" customHeight="1">
      <c r="A187" s="2" t="s">
        <v>159</v>
      </c>
      <c r="B187" s="3">
        <v>35</v>
      </c>
      <c r="C187" s="3" t="s">
        <v>193</v>
      </c>
      <c r="D187" s="1"/>
      <c r="E187" s="1">
        <f t="shared" si="18"/>
        <v>35</v>
      </c>
      <c r="F187" s="1"/>
      <c r="G187" s="1">
        <f t="shared" si="15"/>
        <v>0</v>
      </c>
      <c r="I187" t="str">
        <f t="shared" si="19"/>
        <v>{ work: "Демонтаж керамической плитки", done: true, price: 35, units: "м²", amount:""},</v>
      </c>
    </row>
    <row r="188" spans="1:9" ht="30" customHeight="1">
      <c r="A188" s="4" t="s">
        <v>139</v>
      </c>
      <c r="B188" s="5">
        <v>23</v>
      </c>
      <c r="C188" s="5" t="s">
        <v>193</v>
      </c>
      <c r="D188" s="1"/>
      <c r="E188" s="1">
        <f t="shared" si="18"/>
        <v>23</v>
      </c>
      <c r="F188" s="1"/>
      <c r="G188" s="1">
        <f t="shared" si="15"/>
        <v>0</v>
      </c>
      <c r="I188" t="str">
        <f t="shared" si="19"/>
        <v>{ work: "Разборка полов из линолеума или ковролина", done: true, price: 23, units: "м²", amount:""},</v>
      </c>
    </row>
    <row r="189" spans="1:9" ht="30" customHeight="1">
      <c r="A189" s="2" t="s">
        <v>179</v>
      </c>
      <c r="B189" s="3">
        <v>45</v>
      </c>
      <c r="C189" s="3" t="s">
        <v>193</v>
      </c>
      <c r="D189" s="1">
        <v>50</v>
      </c>
      <c r="E189" s="1">
        <f t="shared" si="18"/>
        <v>50</v>
      </c>
      <c r="F189" s="1">
        <v>150</v>
      </c>
      <c r="G189" s="1">
        <f t="shared" si="15"/>
        <v>7500</v>
      </c>
      <c r="I189" t="str">
        <f t="shared" si="19"/>
        <v>{ work: "Разборка паркетного пола,пола из досок", done: true, price: 50, units: "м²", amount:""},</v>
      </c>
    </row>
    <row r="190" spans="1:9" ht="30" customHeight="1">
      <c r="A190" s="4" t="s">
        <v>160</v>
      </c>
      <c r="B190" s="5">
        <v>83</v>
      </c>
      <c r="C190" s="5" t="s">
        <v>190</v>
      </c>
      <c r="D190" s="1">
        <v>85</v>
      </c>
      <c r="E190" s="1">
        <f t="shared" si="18"/>
        <v>85</v>
      </c>
      <c r="F190" s="1">
        <v>19</v>
      </c>
      <c r="G190" s="1">
        <f t="shared" si="15"/>
        <v>1615</v>
      </c>
      <c r="I190" t="str">
        <f t="shared" si="19"/>
        <v>{ work: "Демонтаж дверного блока", done: true, price: 85, units: "шт", amount:""},</v>
      </c>
    </row>
    <row r="191" spans="1:9" ht="30" customHeight="1">
      <c r="A191" s="2" t="s">
        <v>161</v>
      </c>
      <c r="B191" s="3">
        <v>83</v>
      </c>
      <c r="C191" s="3" t="s">
        <v>193</v>
      </c>
      <c r="D191" s="1"/>
      <c r="E191" s="1">
        <f t="shared" si="18"/>
        <v>83</v>
      </c>
      <c r="F191" s="1"/>
      <c r="G191" s="1">
        <f t="shared" si="15"/>
        <v>0</v>
      </c>
      <c r="I191" t="str">
        <f t="shared" si="19"/>
        <v>{ work: "Демонтаж оконного блока", done: true, price: 83, units: "м²", amount:""},</v>
      </c>
    </row>
    <row r="192" spans="1:9" ht="30" customHeight="1">
      <c r="A192" s="4" t="s">
        <v>162</v>
      </c>
      <c r="B192" s="5">
        <v>143</v>
      </c>
      <c r="C192" s="5" t="s">
        <v>190</v>
      </c>
      <c r="D192" s="1"/>
      <c r="E192" s="1">
        <f t="shared" si="18"/>
        <v>143</v>
      </c>
      <c r="F192" s="1"/>
      <c r="G192" s="1">
        <f t="shared" si="15"/>
        <v>0</v>
      </c>
      <c r="I192" t="str">
        <f t="shared" si="19"/>
        <v>{ work: "Демонтаж ванны", done: true, price: 143, units: "шт", amount:""},</v>
      </c>
    </row>
    <row r="193" spans="1:9" ht="30" customHeight="1">
      <c r="A193" s="2" t="s">
        <v>163</v>
      </c>
      <c r="B193" s="3">
        <v>10</v>
      </c>
      <c r="C193" s="3" t="s">
        <v>189</v>
      </c>
      <c r="D193" s="1">
        <v>10</v>
      </c>
      <c r="E193" s="1">
        <f t="shared" si="18"/>
        <v>10</v>
      </c>
      <c r="F193" s="1">
        <v>20</v>
      </c>
      <c r="G193" s="1">
        <f t="shared" si="15"/>
        <v>200</v>
      </c>
      <c r="I193" t="str">
        <f t="shared" si="19"/>
        <v>{ work: "Демонтаж труб", done: true, price: 10, units: "пог.м", amount:""},</v>
      </c>
    </row>
    <row r="194" spans="1:9" ht="30" customHeight="1">
      <c r="A194" s="4" t="s">
        <v>164</v>
      </c>
      <c r="B194" s="5">
        <v>35</v>
      </c>
      <c r="C194" s="5" t="s">
        <v>190</v>
      </c>
      <c r="D194" s="1"/>
      <c r="E194" s="1">
        <f t="shared" si="18"/>
        <v>35</v>
      </c>
      <c r="F194" s="1"/>
      <c r="G194" s="1">
        <f t="shared" si="15"/>
        <v>0</v>
      </c>
      <c r="I194" t="str">
        <f t="shared" si="19"/>
        <v>{ work: "Демонтаж умывальника", done: true, price: 35, units: "шт", amount:""},</v>
      </c>
    </row>
    <row r="195" spans="1:9" ht="30" customHeight="1">
      <c r="A195" s="2" t="s">
        <v>165</v>
      </c>
      <c r="B195" s="3">
        <v>35</v>
      </c>
      <c r="C195" s="3" t="s">
        <v>190</v>
      </c>
      <c r="D195" s="1">
        <v>100</v>
      </c>
      <c r="E195" s="1">
        <f t="shared" si="18"/>
        <v>100</v>
      </c>
      <c r="F195" s="1">
        <v>2</v>
      </c>
      <c r="G195" s="1">
        <f t="shared" si="15"/>
        <v>200</v>
      </c>
      <c r="I195" t="str">
        <f t="shared" si="19"/>
        <v>{ work: "Демонтаж унитаза", done: true, price: 100, units: "шт", amount:""},</v>
      </c>
    </row>
    <row r="196" spans="1:9" ht="30" customHeight="1">
      <c r="A196" s="4" t="s">
        <v>166</v>
      </c>
      <c r="B196" s="5">
        <v>21</v>
      </c>
      <c r="C196" s="5" t="s">
        <v>193</v>
      </c>
      <c r="D196" s="1"/>
      <c r="E196" s="1">
        <f t="shared" si="18"/>
        <v>21</v>
      </c>
      <c r="F196" s="1"/>
      <c r="G196" s="1">
        <f t="shared" si="15"/>
        <v>0</v>
      </c>
      <c r="I196" t="str">
        <f t="shared" si="19"/>
        <v>{ work: "Разборка потолка", done: true, price: 21, units: "м²", amount:""},</v>
      </c>
    </row>
    <row r="197" spans="1:9" ht="30" customHeight="1">
      <c r="A197" s="2" t="s">
        <v>167</v>
      </c>
      <c r="B197" s="3">
        <v>10</v>
      </c>
      <c r="C197" s="3" t="s">
        <v>189</v>
      </c>
      <c r="D197" s="1"/>
      <c r="E197" s="1">
        <f t="shared" si="18"/>
        <v>10</v>
      </c>
      <c r="F197" s="1"/>
      <c r="G197" s="1">
        <f t="shared" si="15"/>
        <v>0</v>
      </c>
      <c r="I197" t="str">
        <f t="shared" si="19"/>
        <v>{ work: "Демонтаж электропроводки", done: true, price: 10, units: "пог.м", amount:""},</v>
      </c>
    </row>
    <row r="198" spans="1:9" ht="30" customHeight="1">
      <c r="A198" s="4" t="s">
        <v>168</v>
      </c>
      <c r="B198" s="5">
        <v>20</v>
      </c>
      <c r="C198" s="5" t="s">
        <v>190</v>
      </c>
      <c r="D198" s="1"/>
      <c r="E198" s="1">
        <f t="shared" si="18"/>
        <v>20</v>
      </c>
      <c r="F198" s="1"/>
      <c r="G198" s="1">
        <f t="shared" si="15"/>
        <v>0</v>
      </c>
      <c r="I198" t="str">
        <f t="shared" si="19"/>
        <v>{ work: "Демонтаж розеток и выключателей", done: true, price: 20, units: "шт", amount:""},</v>
      </c>
    </row>
    <row r="199" spans="1:9" ht="30" customHeight="1">
      <c r="A199" s="1"/>
      <c r="B199" s="1"/>
      <c r="C199" s="1"/>
      <c r="D199" s="1"/>
      <c r="E199" s="1"/>
      <c r="F199" s="1"/>
      <c r="G199" s="1">
        <f t="shared" si="15"/>
        <v>0</v>
      </c>
      <c r="I199" s="16" t="s">
        <v>209</v>
      </c>
    </row>
    <row r="200" spans="1:9" ht="30" customHeight="1">
      <c r="A200" s="6" t="s">
        <v>208</v>
      </c>
      <c r="B200" s="7"/>
      <c r="C200" s="7"/>
      <c r="D200" s="7"/>
      <c r="E200" s="7"/>
      <c r="F200" s="7"/>
      <c r="G200" s="1">
        <f t="shared" si="15"/>
        <v>0</v>
      </c>
      <c r="I200" s="16" t="str">
        <f>$I$1&amp;A200&amp;$J$1</f>
        <v>{name: "Подсобные работы", price: [</v>
      </c>
    </row>
    <row r="201" spans="1:9" ht="30" customHeight="1">
      <c r="A201" s="8" t="s">
        <v>16</v>
      </c>
      <c r="B201" s="8" t="s">
        <v>17</v>
      </c>
      <c r="C201" s="8"/>
      <c r="D201" s="1"/>
      <c r="E201" s="1"/>
      <c r="F201" s="1"/>
      <c r="G201" s="1">
        <f t="shared" si="15"/>
        <v>0</v>
      </c>
    </row>
    <row r="202" spans="1:9" ht="30" customHeight="1">
      <c r="A202" s="2" t="s">
        <v>169</v>
      </c>
      <c r="B202" s="3">
        <v>101</v>
      </c>
      <c r="C202" s="3" t="s">
        <v>195</v>
      </c>
      <c r="D202" s="1">
        <v>101</v>
      </c>
      <c r="E202" s="1">
        <f t="shared" ref="E202:E207" si="20">IF(D202&gt;B202,D202,B202)</f>
        <v>101</v>
      </c>
      <c r="F202" s="1">
        <v>100</v>
      </c>
      <c r="G202" s="1">
        <f t="shared" ref="G202:G207" si="21">F202*D202</f>
        <v>10100</v>
      </c>
      <c r="I202" t="str">
        <f t="shared" ref="I202:I207" si="22">$I$3&amp;A202&amp;$J$3&amp;E202&amp;$K$3&amp;C202&amp;$L$3</f>
        <v>{ work: "Фасовка строительного мусора в мешки", done: true, price: 101, units: "м³", amount:""},</v>
      </c>
    </row>
    <row r="203" spans="1:9" ht="30" customHeight="1">
      <c r="A203" s="4" t="s">
        <v>170</v>
      </c>
      <c r="B203" s="5">
        <v>419</v>
      </c>
      <c r="C203" s="5" t="s">
        <v>196</v>
      </c>
      <c r="D203" s="1">
        <v>450</v>
      </c>
      <c r="E203" s="1">
        <f t="shared" si="20"/>
        <v>450</v>
      </c>
      <c r="F203" s="1">
        <v>10</v>
      </c>
      <c r="G203" s="1">
        <f t="shared" si="21"/>
        <v>4500</v>
      </c>
      <c r="I203" t="str">
        <f t="shared" si="22"/>
        <v>{ work: "Спуск и загрузка строительного мусора на машину при наличии лифта", done: true, price: 450, units: "машина", amount:""},</v>
      </c>
    </row>
    <row r="204" spans="1:9" ht="30" customHeight="1">
      <c r="A204" s="2" t="s">
        <v>171</v>
      </c>
      <c r="B204" s="3">
        <v>599</v>
      </c>
      <c r="C204" s="3" t="s">
        <v>196</v>
      </c>
      <c r="D204" s="1">
        <v>599</v>
      </c>
      <c r="E204" s="1">
        <f t="shared" si="20"/>
        <v>599</v>
      </c>
      <c r="F204" s="1">
        <v>10</v>
      </c>
      <c r="G204" s="1">
        <f t="shared" si="21"/>
        <v>5990</v>
      </c>
      <c r="I204" t="str">
        <f t="shared" si="22"/>
        <v>{ work: "Вывоз строительного мусора", done: true, price: 599, units: "машина", amount:""},</v>
      </c>
    </row>
    <row r="205" spans="1:9" ht="30" customHeight="1">
      <c r="A205" s="4" t="s">
        <v>172</v>
      </c>
      <c r="B205" s="5">
        <v>71</v>
      </c>
      <c r="C205" s="5" t="s">
        <v>195</v>
      </c>
      <c r="D205" s="1"/>
      <c r="E205" s="1">
        <f t="shared" si="20"/>
        <v>71</v>
      </c>
      <c r="F205" s="1"/>
      <c r="G205" s="1">
        <f t="shared" si="21"/>
        <v>0</v>
      </c>
      <c r="I205" t="str">
        <f t="shared" si="22"/>
        <v>{ work: "Вынос строительного мусора к мусоросборнику на улицу", done: true, price: 71, units: "м³", amount:""},</v>
      </c>
    </row>
    <row r="206" spans="1:9" ht="30" customHeight="1">
      <c r="A206" s="2" t="s">
        <v>173</v>
      </c>
      <c r="B206" s="3">
        <v>179</v>
      </c>
      <c r="C206" s="3" t="s">
        <v>196</v>
      </c>
      <c r="D206" s="1"/>
      <c r="E206" s="1">
        <f t="shared" si="20"/>
        <v>179</v>
      </c>
      <c r="F206" s="1"/>
      <c r="G206" s="1">
        <f t="shared" si="21"/>
        <v>0</v>
      </c>
      <c r="I206" t="str">
        <f t="shared" si="22"/>
        <v>{ work: "Загрузка и доставка строительных материалов", done: true, price: 179, units: "машина", amount:""},</v>
      </c>
    </row>
    <row r="207" spans="1:9" ht="30" customHeight="1">
      <c r="A207" s="4" t="s">
        <v>174</v>
      </c>
      <c r="B207" s="5">
        <v>239</v>
      </c>
      <c r="C207" s="5" t="s">
        <v>196</v>
      </c>
      <c r="D207" s="1"/>
      <c r="E207" s="1">
        <f t="shared" si="20"/>
        <v>239</v>
      </c>
      <c r="F207" s="1"/>
      <c r="G207" s="1">
        <f t="shared" si="21"/>
        <v>0</v>
      </c>
      <c r="I207" t="str">
        <f t="shared" si="22"/>
        <v>{ work: "Разгрузка и подъем строительных материалов при наличии лифта", done: true, price: 239, units: "машина", amount:""},</v>
      </c>
    </row>
    <row r="208" spans="1:9" ht="30" customHeight="1">
      <c r="A208" s="10" t="s">
        <v>178</v>
      </c>
      <c r="B208" s="1"/>
      <c r="C208" s="1"/>
      <c r="D208" s="1"/>
      <c r="E208" s="1"/>
      <c r="F208" s="1"/>
      <c r="G208" s="13">
        <f>SUM(G4:G207)</f>
        <v>336013.2</v>
      </c>
      <c r="I208" s="16" t="s">
        <v>209</v>
      </c>
    </row>
    <row r="209" spans="1:7" ht="30" customHeight="1">
      <c r="A209" s="9"/>
      <c r="B209" s="11"/>
      <c r="C209" s="11"/>
      <c r="D209" s="11"/>
      <c r="E209" s="11"/>
      <c r="F209" s="11"/>
      <c r="G209" s="12"/>
    </row>
    <row r="210" spans="1:7" ht="30" customHeight="1">
      <c r="A210" s="4" t="s">
        <v>184</v>
      </c>
      <c r="B210" s="14" t="s">
        <v>182</v>
      </c>
      <c r="C210" s="14"/>
      <c r="D210" s="14" t="s">
        <v>183</v>
      </c>
      <c r="E210" s="14"/>
      <c r="F210" s="1"/>
      <c r="G210" s="15">
        <v>130000</v>
      </c>
    </row>
    <row r="211" spans="1:7" ht="30" customHeight="1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Карась</dc:creator>
  <cp:lastModifiedBy>Пользователь</cp:lastModifiedBy>
  <dcterms:created xsi:type="dcterms:W3CDTF">2016-04-19T10:04:57Z</dcterms:created>
  <dcterms:modified xsi:type="dcterms:W3CDTF">2016-05-05T07:34:04Z</dcterms:modified>
</cp:coreProperties>
</file>