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drawings/drawing16.xml" ContentType="application/vnd.openxmlformats-officedocument.drawing+xml"/>
  <Override PartName="/xl/charts/chart23.xml" ContentType="application/vnd.openxmlformats-officedocument.drawingml.chart+xml"/>
  <Override PartName="/xl/drawings/drawing17.xml" ContentType="application/vnd.openxmlformats-officedocument.drawing+xml"/>
  <Override PartName="/xl/charts/chart24.xml" ContentType="application/vnd.openxmlformats-officedocument.drawingml.chart+xml"/>
  <Override PartName="/xl/drawings/drawing18.xml" ContentType="application/vnd.openxmlformats-officedocument.drawing+xml"/>
  <Override PartName="/xl/charts/chart25.xml" ContentType="application/vnd.openxmlformats-officedocument.drawingml.chart+xml"/>
  <Override PartName="/xl/drawings/drawing19.xml" ContentType="application/vnd.openxmlformats-officedocument.drawing+xml"/>
  <Override PartName="/xl/charts/chart26.xml" ContentType="application/vnd.openxmlformats-officedocument.drawingml.chart+xml"/>
  <Override PartName="/xl/drawings/drawing20.xml" ContentType="application/vnd.openxmlformats-officedocument.drawing+xml"/>
  <Override PartName="/xl/charts/chart27.xml" ContentType="application/vnd.openxmlformats-officedocument.drawingml.chart+xml"/>
  <Override PartName="/xl/drawings/drawing21.xml" ContentType="application/vnd.openxmlformats-officedocument.drawing+xml"/>
  <Override PartName="/xl/charts/chart28.xml" ContentType="application/vnd.openxmlformats-officedocument.drawingml.chart+xml"/>
  <Override PartName="/xl/drawings/drawing22.xml" ContentType="application/vnd.openxmlformats-officedocument.drawing+xml"/>
  <Override PartName="/xl/charts/chart29.xml" ContentType="application/vnd.openxmlformats-officedocument.drawingml.chart+xml"/>
  <Override PartName="/xl/drawings/drawing23.xml" ContentType="application/vnd.openxmlformats-officedocument.drawing+xml"/>
  <Override PartName="/xl/charts/chart30.xml" ContentType="application/vnd.openxmlformats-officedocument.drawingml.chart+xml"/>
  <Override PartName="/xl/drawings/drawing24.xml" ContentType="application/vnd.openxmlformats-officedocument.drawing+xml"/>
  <Override PartName="/xl/charts/chart31.xml" ContentType="application/vnd.openxmlformats-officedocument.drawingml.chart+xml"/>
  <Override PartName="/xl/drawings/drawing25.xml" ContentType="application/vnd.openxmlformats-officedocument.drawing+xml"/>
  <Override PartName="/xl/charts/chart32.xml" ContentType="application/vnd.openxmlformats-officedocument.drawingml.chart+xml"/>
  <Override PartName="/xl/drawings/drawing26.xml" ContentType="application/vnd.openxmlformats-officedocument.drawing+xml"/>
  <Override PartName="/xl/charts/chart33.xml" ContentType="application/vnd.openxmlformats-officedocument.drawingml.chart+xml"/>
  <Override PartName="/xl/drawings/drawing27.xml" ContentType="application/vnd.openxmlformats-officedocument.drawing+xml"/>
  <Override PartName="/xl/charts/chart34.xml" ContentType="application/vnd.openxmlformats-officedocument.drawingml.chart+xml"/>
  <Override PartName="/xl/drawings/drawing28.xml" ContentType="application/vnd.openxmlformats-officedocument.drawing+xml"/>
  <Override PartName="/xl/charts/chart35.xml" ContentType="application/vnd.openxmlformats-officedocument.drawingml.chart+xml"/>
  <Override PartName="/xl/drawings/drawing29.xml" ContentType="application/vnd.openxmlformats-officedocument.drawing+xml"/>
  <Override PartName="/xl/charts/chart36.xml" ContentType="application/vnd.openxmlformats-officedocument.drawingml.chart+xml"/>
  <Override PartName="/xl/drawings/drawing30.xml" ContentType="application/vnd.openxmlformats-officedocument.drawing+xml"/>
  <Override PartName="/xl/charts/chart37.xml" ContentType="application/vnd.openxmlformats-officedocument.drawingml.chart+xml"/>
  <Override PartName="/xl/drawings/drawing31.xml" ContentType="application/vnd.openxmlformats-officedocument.drawing+xml"/>
  <Override PartName="/xl/charts/chart38.xml" ContentType="application/vnd.openxmlformats-officedocument.drawingml.chart+xml"/>
  <Override PartName="/xl/drawings/drawing32.xml" ContentType="application/vnd.openxmlformats-officedocument.drawing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bApp\AQM\report_template\"/>
    </mc:Choice>
  </mc:AlternateContent>
  <bookViews>
    <workbookView xWindow="240" yWindow="30" windowWidth="14940" windowHeight="9675" tabRatio="896"/>
  </bookViews>
  <sheets>
    <sheet name="資料有效率" sheetId="25" r:id="rId1"/>
    <sheet name="月報表" sheetId="24" r:id="rId2"/>
    <sheet name="二氧化硫" sheetId="23" r:id="rId3"/>
    <sheet name="氮氧化物" sheetId="22" r:id="rId4"/>
    <sheet name="二氧化氮" sheetId="21" r:id="rId5"/>
    <sheet name="一氧化氮" sheetId="20" r:id="rId6"/>
    <sheet name="一氧化碳" sheetId="19" r:id="rId7"/>
    <sheet name="臭氧" sheetId="18" r:id="rId8"/>
    <sheet name="碳氫化合物" sheetId="17" r:id="rId9"/>
    <sheet name="甲烷" sheetId="16" r:id="rId10"/>
    <sheet name="非甲烷" sheetId="15" r:id="rId11"/>
    <sheet name="氨" sheetId="27" r:id="rId12"/>
    <sheet name="NOY" sheetId="30" r:id="rId13"/>
    <sheet name="NOY-NO" sheetId="31" r:id="rId14"/>
    <sheet name="NOY-NT" sheetId="32" r:id="rId15"/>
    <sheet name="NOY-DIFF" sheetId="33" r:id="rId16"/>
    <sheet name="NH3" sheetId="29" r:id="rId17"/>
    <sheet name="NH3_NOx" sheetId="34" r:id="rId18"/>
    <sheet name="NH3_NO" sheetId="35" r:id="rId19"/>
    <sheet name="NH3_NO2" sheetId="36" r:id="rId20"/>
    <sheet name="H2S" sheetId="37" r:id="rId21"/>
    <sheet name="H2S_CS" sheetId="38" r:id="rId22"/>
    <sheet name="H2S_SO2" sheetId="39" r:id="rId23"/>
    <sheet name="總硫" sheetId="28" r:id="rId24"/>
    <sheet name="TSP" sheetId="14" r:id="rId25"/>
    <sheet name="PM10" sheetId="13" r:id="rId26"/>
    <sheet name="PM25" sheetId="26" r:id="rId27"/>
    <sheet name="風速" sheetId="9" r:id="rId28"/>
    <sheet name="風向" sheetId="8" r:id="rId29"/>
    <sheet name="溫度" sheetId="7" r:id="rId30"/>
    <sheet name="濕度" sheetId="6" r:id="rId31"/>
    <sheet name="大氣壓力" sheetId="5" r:id="rId32"/>
    <sheet name="雨量" sheetId="4" r:id="rId33"/>
    <sheet name="圖表資料" sheetId="2" r:id="rId34"/>
  </sheets>
  <definedNames>
    <definedName name="_xlnm.Print_Area" localSheetId="28">風向!$A$1:$AG$100</definedName>
  </definedNames>
  <calcPr calcId="171027"/>
</workbook>
</file>

<file path=xl/calcChain.xml><?xml version="1.0" encoding="utf-8"?>
<calcChain xmlns="http://schemas.openxmlformats.org/spreadsheetml/2006/main">
  <c r="C37" i="25" l="1"/>
  <c r="AE41" i="5"/>
  <c r="C42" i="25" l="1"/>
  <c r="C44" i="25" s="1"/>
  <c r="C46" i="25" l="1"/>
  <c r="Z42" i="24"/>
  <c r="Y42" i="24"/>
  <c r="X42" i="24"/>
  <c r="B42" i="24"/>
  <c r="Z41" i="24"/>
  <c r="Y41" i="24"/>
  <c r="X41" i="24"/>
  <c r="B41" i="24"/>
  <c r="AF48" i="39"/>
  <c r="AE48" i="39"/>
  <c r="AD48" i="39"/>
  <c r="AC48" i="39"/>
  <c r="AB48" i="39"/>
  <c r="AA48" i="39"/>
  <c r="Z48" i="39"/>
  <c r="Y48" i="39"/>
  <c r="X48" i="39"/>
  <c r="W48" i="39"/>
  <c r="V48" i="39"/>
  <c r="U48" i="39"/>
  <c r="T48" i="39"/>
  <c r="S48" i="39"/>
  <c r="R48" i="39"/>
  <c r="Q48" i="39"/>
  <c r="P48" i="39"/>
  <c r="O48" i="39"/>
  <c r="N48" i="39"/>
  <c r="M48" i="39"/>
  <c r="L48" i="39"/>
  <c r="K48" i="39"/>
  <c r="J48" i="39"/>
  <c r="I48" i="39"/>
  <c r="H48" i="39"/>
  <c r="G48" i="39"/>
  <c r="F48" i="39"/>
  <c r="E48" i="39"/>
  <c r="D48" i="39"/>
  <c r="C48" i="39"/>
  <c r="B48" i="39"/>
  <c r="A48" i="39"/>
  <c r="AF47" i="39"/>
  <c r="AE47" i="39"/>
  <c r="AD47" i="39"/>
  <c r="AC47" i="39"/>
  <c r="AB47" i="39"/>
  <c r="AA47" i="39"/>
  <c r="Z47" i="39"/>
  <c r="Y47" i="39"/>
  <c r="X47" i="39"/>
  <c r="W47" i="39"/>
  <c r="V47" i="39"/>
  <c r="U47" i="39"/>
  <c r="T47" i="39"/>
  <c r="S47" i="39"/>
  <c r="R47" i="39"/>
  <c r="Q47" i="39"/>
  <c r="P47" i="39"/>
  <c r="O47" i="39"/>
  <c r="N47" i="39"/>
  <c r="M47" i="39"/>
  <c r="L47" i="39"/>
  <c r="K47" i="39"/>
  <c r="J47" i="39"/>
  <c r="I47" i="39"/>
  <c r="H47" i="39"/>
  <c r="G47" i="39"/>
  <c r="F47" i="39"/>
  <c r="E47" i="39"/>
  <c r="D47" i="39"/>
  <c r="C47" i="39"/>
  <c r="B47" i="39"/>
  <c r="A47" i="39"/>
  <c r="AF46" i="39"/>
  <c r="AE46" i="39"/>
  <c r="AD46" i="39"/>
  <c r="AC46" i="39"/>
  <c r="AB46" i="39"/>
  <c r="AA46" i="39"/>
  <c r="Z46" i="39"/>
  <c r="Y46" i="39"/>
  <c r="X46" i="39"/>
  <c r="W46" i="39"/>
  <c r="V46" i="39"/>
  <c r="U46" i="39"/>
  <c r="T46" i="39"/>
  <c r="S46" i="39"/>
  <c r="R46" i="39"/>
  <c r="Q46" i="39"/>
  <c r="P46" i="39"/>
  <c r="O46" i="39"/>
  <c r="N46" i="39"/>
  <c r="M46" i="39"/>
  <c r="L46" i="39"/>
  <c r="K46" i="39"/>
  <c r="J46" i="39"/>
  <c r="I46" i="39"/>
  <c r="H46" i="39"/>
  <c r="G46" i="39"/>
  <c r="F46" i="39"/>
  <c r="E46" i="39"/>
  <c r="D46" i="39"/>
  <c r="C46" i="39"/>
  <c r="B46" i="39"/>
  <c r="A46" i="39"/>
  <c r="AF45" i="39"/>
  <c r="AE45" i="39"/>
  <c r="AD45" i="39"/>
  <c r="AC45" i="39"/>
  <c r="AB45" i="39"/>
  <c r="AA45" i="39"/>
  <c r="Z45" i="39"/>
  <c r="Y45" i="39"/>
  <c r="X45" i="39"/>
  <c r="W45" i="39"/>
  <c r="V45" i="39"/>
  <c r="U45" i="39"/>
  <c r="T45" i="39"/>
  <c r="S45" i="39"/>
  <c r="R45" i="39"/>
  <c r="Q45" i="39"/>
  <c r="P45" i="39"/>
  <c r="O45" i="39"/>
  <c r="N45" i="39"/>
  <c r="M45" i="39"/>
  <c r="L45" i="39"/>
  <c r="K45" i="39"/>
  <c r="J45" i="39"/>
  <c r="I45" i="39"/>
  <c r="H45" i="39"/>
  <c r="G45" i="39"/>
  <c r="F45" i="39"/>
  <c r="E45" i="39"/>
  <c r="D45" i="39"/>
  <c r="C45" i="39"/>
  <c r="B45" i="39"/>
  <c r="A45" i="39"/>
  <c r="Y40" i="39"/>
  <c r="X40" i="39"/>
  <c r="W40" i="39"/>
  <c r="V40" i="39"/>
  <c r="U40" i="39"/>
  <c r="T40" i="39"/>
  <c r="S40" i="39"/>
  <c r="R40" i="39"/>
  <c r="Q40" i="39"/>
  <c r="P40" i="39"/>
  <c r="O40" i="39"/>
  <c r="N40" i="39"/>
  <c r="M40" i="39"/>
  <c r="L40" i="39"/>
  <c r="K40" i="39"/>
  <c r="J40" i="39"/>
  <c r="I40" i="39"/>
  <c r="H40" i="39"/>
  <c r="G40" i="39"/>
  <c r="F40" i="39"/>
  <c r="E40" i="39"/>
  <c r="D40" i="39"/>
  <c r="C40" i="39"/>
  <c r="B40" i="39"/>
  <c r="AD40" i="39" s="1"/>
  <c r="Y39" i="39"/>
  <c r="X39" i="39"/>
  <c r="W39" i="39"/>
  <c r="V39" i="39"/>
  <c r="U39" i="39"/>
  <c r="T39" i="39"/>
  <c r="S39" i="39"/>
  <c r="R39" i="39"/>
  <c r="Q39" i="39"/>
  <c r="P39" i="39"/>
  <c r="O39" i="39"/>
  <c r="N39" i="39"/>
  <c r="M39" i="39"/>
  <c r="L39" i="39"/>
  <c r="K39" i="39"/>
  <c r="J39" i="39"/>
  <c r="I39" i="39"/>
  <c r="H39" i="39"/>
  <c r="G39" i="39"/>
  <c r="F39" i="39"/>
  <c r="E39" i="39"/>
  <c r="D39" i="39"/>
  <c r="C39" i="39"/>
  <c r="B39" i="39"/>
  <c r="AC39" i="39" s="1"/>
  <c r="Y38" i="39"/>
  <c r="X38" i="39"/>
  <c r="W38" i="39"/>
  <c r="V38" i="39"/>
  <c r="U38" i="39"/>
  <c r="T38" i="39"/>
  <c r="S38" i="39"/>
  <c r="R38" i="39"/>
  <c r="Q38" i="39"/>
  <c r="P38" i="39"/>
  <c r="O38" i="39"/>
  <c r="N38" i="39"/>
  <c r="M38" i="39"/>
  <c r="L38" i="39"/>
  <c r="K38" i="39"/>
  <c r="J38" i="39"/>
  <c r="I38" i="39"/>
  <c r="H38" i="39"/>
  <c r="G38" i="39"/>
  <c r="F38" i="39"/>
  <c r="E38" i="39"/>
  <c r="D38" i="39"/>
  <c r="C38" i="39"/>
  <c r="B38" i="39"/>
  <c r="AB38" i="39" s="1"/>
  <c r="Z37" i="39"/>
  <c r="Y36" i="39"/>
  <c r="X36" i="39"/>
  <c r="W36" i="39"/>
  <c r="V36" i="39"/>
  <c r="U36" i="39"/>
  <c r="T36" i="39"/>
  <c r="S36" i="39"/>
  <c r="R36" i="39"/>
  <c r="Q36" i="39"/>
  <c r="P36" i="39"/>
  <c r="O36" i="39"/>
  <c r="N36" i="39"/>
  <c r="M36" i="39"/>
  <c r="L36" i="39"/>
  <c r="K36" i="39"/>
  <c r="J36" i="39"/>
  <c r="I36" i="39"/>
  <c r="H36" i="39"/>
  <c r="G36" i="39"/>
  <c r="F36" i="39"/>
  <c r="E36" i="39"/>
  <c r="D36" i="39"/>
  <c r="C36" i="39"/>
  <c r="B36" i="39"/>
  <c r="Z36" i="39"/>
  <c r="AF48" i="38"/>
  <c r="AE48" i="38"/>
  <c r="AD48" i="38"/>
  <c r="AC48" i="38"/>
  <c r="AB48" i="38"/>
  <c r="AA48" i="38"/>
  <c r="Z48" i="38"/>
  <c r="Y48" i="38"/>
  <c r="X48" i="38"/>
  <c r="W48" i="38"/>
  <c r="V48" i="38"/>
  <c r="U48" i="38"/>
  <c r="T48" i="38"/>
  <c r="S48" i="38"/>
  <c r="R48" i="38"/>
  <c r="Q48" i="38"/>
  <c r="P48" i="38"/>
  <c r="O48" i="38"/>
  <c r="N48" i="38"/>
  <c r="M48" i="38"/>
  <c r="L48" i="38"/>
  <c r="K48" i="38"/>
  <c r="J48" i="38"/>
  <c r="I48" i="38"/>
  <c r="H48" i="38"/>
  <c r="G48" i="38"/>
  <c r="F48" i="38"/>
  <c r="E48" i="38"/>
  <c r="D48" i="38"/>
  <c r="C48" i="38"/>
  <c r="B48" i="38"/>
  <c r="A48" i="38"/>
  <c r="AF47" i="38"/>
  <c r="AE47" i="38"/>
  <c r="AD47" i="38"/>
  <c r="AC47" i="38"/>
  <c r="AB47" i="38"/>
  <c r="AA47" i="38"/>
  <c r="Z47" i="38"/>
  <c r="Y47" i="38"/>
  <c r="X47" i="38"/>
  <c r="W47" i="38"/>
  <c r="V47" i="38"/>
  <c r="U47" i="38"/>
  <c r="T47" i="38"/>
  <c r="S47" i="38"/>
  <c r="R47" i="38"/>
  <c r="Q47" i="38"/>
  <c r="P47" i="38"/>
  <c r="O47" i="38"/>
  <c r="N47" i="38"/>
  <c r="M47" i="38"/>
  <c r="L47" i="38"/>
  <c r="K47" i="38"/>
  <c r="J47" i="38"/>
  <c r="I47" i="38"/>
  <c r="H47" i="38"/>
  <c r="G47" i="38"/>
  <c r="F47" i="38"/>
  <c r="E47" i="38"/>
  <c r="D47" i="38"/>
  <c r="C47" i="38"/>
  <c r="B47" i="38"/>
  <c r="A47" i="38"/>
  <c r="AF46" i="38"/>
  <c r="AE46" i="38"/>
  <c r="AD46" i="38"/>
  <c r="AC46" i="38"/>
  <c r="AB46" i="38"/>
  <c r="AA46" i="38"/>
  <c r="Z46" i="38"/>
  <c r="Y46" i="38"/>
  <c r="X46" i="38"/>
  <c r="W46" i="38"/>
  <c r="V46" i="38"/>
  <c r="U46" i="38"/>
  <c r="T46" i="38"/>
  <c r="S46" i="38"/>
  <c r="R46" i="38"/>
  <c r="Q46" i="38"/>
  <c r="P46" i="38"/>
  <c r="O46" i="38"/>
  <c r="N46" i="38"/>
  <c r="M46" i="38"/>
  <c r="L46" i="38"/>
  <c r="K46" i="38"/>
  <c r="J46" i="38"/>
  <c r="I46" i="38"/>
  <c r="H46" i="38"/>
  <c r="G46" i="38"/>
  <c r="F46" i="38"/>
  <c r="E46" i="38"/>
  <c r="D46" i="38"/>
  <c r="C46" i="38"/>
  <c r="B46" i="38"/>
  <c r="A46" i="38"/>
  <c r="AF45" i="38"/>
  <c r="AE45" i="38"/>
  <c r="AD45" i="38"/>
  <c r="AC45" i="38"/>
  <c r="AB45" i="38"/>
  <c r="AA45" i="38"/>
  <c r="Z45" i="38"/>
  <c r="Y45" i="38"/>
  <c r="X45" i="38"/>
  <c r="W45" i="38"/>
  <c r="V45" i="38"/>
  <c r="U45" i="38"/>
  <c r="T45" i="38"/>
  <c r="S45" i="38"/>
  <c r="R45" i="38"/>
  <c r="Q45" i="38"/>
  <c r="P45" i="38"/>
  <c r="O45" i="38"/>
  <c r="N45" i="38"/>
  <c r="M45" i="38"/>
  <c r="L45" i="38"/>
  <c r="K45" i="38"/>
  <c r="J45" i="38"/>
  <c r="I45" i="38"/>
  <c r="H45" i="38"/>
  <c r="G45" i="38"/>
  <c r="F45" i="38"/>
  <c r="E45" i="38"/>
  <c r="D45" i="38"/>
  <c r="C45" i="38"/>
  <c r="B45" i="38"/>
  <c r="A45" i="38"/>
  <c r="Y40" i="38"/>
  <c r="X40" i="38"/>
  <c r="W40" i="38"/>
  <c r="V40" i="38"/>
  <c r="U40" i="38"/>
  <c r="T40" i="38"/>
  <c r="S40" i="38"/>
  <c r="R40" i="38"/>
  <c r="Q40" i="38"/>
  <c r="P40" i="38"/>
  <c r="O40" i="38"/>
  <c r="N40" i="38"/>
  <c r="M40" i="38"/>
  <c r="L40" i="38"/>
  <c r="K40" i="38"/>
  <c r="J40" i="38"/>
  <c r="I40" i="38"/>
  <c r="H40" i="38"/>
  <c r="G40" i="38"/>
  <c r="F40" i="38"/>
  <c r="E40" i="38"/>
  <c r="D40" i="38"/>
  <c r="C40" i="38"/>
  <c r="B40" i="38"/>
  <c r="Y39" i="38"/>
  <c r="X39" i="38"/>
  <c r="W39" i="38"/>
  <c r="V39" i="38"/>
  <c r="U39" i="38"/>
  <c r="T39" i="38"/>
  <c r="S39" i="38"/>
  <c r="R39" i="38"/>
  <c r="Q39" i="38"/>
  <c r="P39" i="38"/>
  <c r="O39" i="38"/>
  <c r="N39" i="38"/>
  <c r="M39" i="38"/>
  <c r="L39" i="38"/>
  <c r="K39" i="38"/>
  <c r="J39" i="38"/>
  <c r="I39" i="38"/>
  <c r="H39" i="38"/>
  <c r="G39" i="38"/>
  <c r="F39" i="38"/>
  <c r="E39" i="38"/>
  <c r="D39" i="38"/>
  <c r="C39" i="38"/>
  <c r="B39" i="38"/>
  <c r="AC39" i="38" s="1"/>
  <c r="Y38" i="38"/>
  <c r="X38" i="38"/>
  <c r="W38" i="38"/>
  <c r="V38" i="38"/>
  <c r="U38" i="38"/>
  <c r="T38" i="38"/>
  <c r="S38" i="38"/>
  <c r="R38" i="38"/>
  <c r="Q38" i="38"/>
  <c r="P38" i="38"/>
  <c r="O38" i="38"/>
  <c r="N38" i="38"/>
  <c r="M38" i="38"/>
  <c r="L38" i="38"/>
  <c r="K38" i="38"/>
  <c r="J38" i="38"/>
  <c r="I38" i="38"/>
  <c r="H38" i="38"/>
  <c r="G38" i="38"/>
  <c r="F38" i="38"/>
  <c r="E38" i="38"/>
  <c r="D38" i="38"/>
  <c r="C38" i="38"/>
  <c r="B38" i="38"/>
  <c r="Z37" i="38"/>
  <c r="Y36" i="38"/>
  <c r="X36" i="38"/>
  <c r="W36" i="38"/>
  <c r="V36" i="38"/>
  <c r="U36" i="38"/>
  <c r="T36" i="38"/>
  <c r="S36" i="38"/>
  <c r="R36" i="38"/>
  <c r="Q36" i="38"/>
  <c r="P36" i="38"/>
  <c r="O36" i="38"/>
  <c r="N36" i="38"/>
  <c r="M36" i="38"/>
  <c r="L36" i="38"/>
  <c r="K36" i="38"/>
  <c r="J36" i="38"/>
  <c r="I36" i="38"/>
  <c r="H36" i="38"/>
  <c r="G36" i="38"/>
  <c r="F36" i="38"/>
  <c r="E36" i="38"/>
  <c r="D36" i="38"/>
  <c r="C36" i="38"/>
  <c r="B36" i="38"/>
  <c r="Z36" i="38"/>
  <c r="AF48" i="37"/>
  <c r="AE48" i="37"/>
  <c r="AD48" i="37"/>
  <c r="AC48" i="37"/>
  <c r="AB48" i="37"/>
  <c r="AA48" i="37"/>
  <c r="Z48" i="37"/>
  <c r="Y48" i="37"/>
  <c r="X48" i="37"/>
  <c r="W48" i="37"/>
  <c r="V48" i="37"/>
  <c r="U48" i="37"/>
  <c r="T48" i="37"/>
  <c r="S48" i="37"/>
  <c r="R48" i="37"/>
  <c r="Q48" i="37"/>
  <c r="P48" i="37"/>
  <c r="O48" i="37"/>
  <c r="N48" i="37"/>
  <c r="M48" i="37"/>
  <c r="L48" i="37"/>
  <c r="K48" i="37"/>
  <c r="J48" i="37"/>
  <c r="I48" i="37"/>
  <c r="H48" i="37"/>
  <c r="G48" i="37"/>
  <c r="F48" i="37"/>
  <c r="E48" i="37"/>
  <c r="D48" i="37"/>
  <c r="C48" i="37"/>
  <c r="B48" i="37"/>
  <c r="A48" i="37"/>
  <c r="AF47" i="37"/>
  <c r="AE47" i="37"/>
  <c r="AD47" i="37"/>
  <c r="AC47" i="37"/>
  <c r="AB47" i="37"/>
  <c r="AA47" i="37"/>
  <c r="Z47" i="37"/>
  <c r="Y47" i="37"/>
  <c r="X47" i="37"/>
  <c r="W47" i="37"/>
  <c r="V47" i="37"/>
  <c r="U47" i="37"/>
  <c r="T47" i="37"/>
  <c r="S47" i="37"/>
  <c r="R47" i="37"/>
  <c r="Q47" i="37"/>
  <c r="P47" i="37"/>
  <c r="O47" i="37"/>
  <c r="N47" i="37"/>
  <c r="M47" i="37"/>
  <c r="L47" i="37"/>
  <c r="K47" i="37"/>
  <c r="J47" i="37"/>
  <c r="I47" i="37"/>
  <c r="H47" i="37"/>
  <c r="G47" i="37"/>
  <c r="F47" i="37"/>
  <c r="E47" i="37"/>
  <c r="D47" i="37"/>
  <c r="C47" i="37"/>
  <c r="B47" i="37"/>
  <c r="A47" i="37"/>
  <c r="AF46" i="37"/>
  <c r="AE46" i="37"/>
  <c r="AD46" i="37"/>
  <c r="AC46" i="37"/>
  <c r="AB46" i="37"/>
  <c r="AA46" i="37"/>
  <c r="Z46" i="37"/>
  <c r="Y46" i="37"/>
  <c r="X46" i="37"/>
  <c r="W46" i="37"/>
  <c r="V46" i="37"/>
  <c r="U46" i="37"/>
  <c r="T46" i="37"/>
  <c r="S46" i="37"/>
  <c r="R46" i="37"/>
  <c r="Q46" i="37"/>
  <c r="P46" i="37"/>
  <c r="O46" i="37"/>
  <c r="N46" i="37"/>
  <c r="M46" i="37"/>
  <c r="L46" i="37"/>
  <c r="K46" i="37"/>
  <c r="J46" i="37"/>
  <c r="I46" i="37"/>
  <c r="H46" i="37"/>
  <c r="G46" i="37"/>
  <c r="F46" i="37"/>
  <c r="E46" i="37"/>
  <c r="D46" i="37"/>
  <c r="C46" i="37"/>
  <c r="B46" i="37"/>
  <c r="A46" i="37"/>
  <c r="AF45" i="37"/>
  <c r="AE45" i="37"/>
  <c r="AD45" i="37"/>
  <c r="AC45" i="37"/>
  <c r="AB45" i="37"/>
  <c r="AA45" i="37"/>
  <c r="Z45" i="37"/>
  <c r="Y45" i="37"/>
  <c r="X45" i="37"/>
  <c r="W45" i="37"/>
  <c r="V45" i="37"/>
  <c r="U45" i="37"/>
  <c r="T45" i="37"/>
  <c r="S45" i="37"/>
  <c r="R45" i="37"/>
  <c r="Q45" i="37"/>
  <c r="P45" i="37"/>
  <c r="O45" i="37"/>
  <c r="N45" i="37"/>
  <c r="M45" i="37"/>
  <c r="L45" i="37"/>
  <c r="K45" i="37"/>
  <c r="J45" i="37"/>
  <c r="I45" i="37"/>
  <c r="H45" i="37"/>
  <c r="G45" i="37"/>
  <c r="F45" i="37"/>
  <c r="E45" i="37"/>
  <c r="D45" i="37"/>
  <c r="C45" i="37"/>
  <c r="B45" i="37"/>
  <c r="A45" i="37"/>
  <c r="Y40" i="37"/>
  <c r="X40" i="37"/>
  <c r="W40" i="37"/>
  <c r="V40" i="37"/>
  <c r="U40" i="37"/>
  <c r="T40" i="37"/>
  <c r="S40" i="37"/>
  <c r="R40" i="37"/>
  <c r="Q40" i="37"/>
  <c r="P40" i="37"/>
  <c r="O40" i="37"/>
  <c r="N40" i="37"/>
  <c r="M40" i="37"/>
  <c r="L40" i="37"/>
  <c r="K40" i="37"/>
  <c r="J40" i="37"/>
  <c r="I40" i="37"/>
  <c r="H40" i="37"/>
  <c r="G40" i="37"/>
  <c r="F40" i="37"/>
  <c r="E40" i="37"/>
  <c r="D40" i="37"/>
  <c r="C40" i="37"/>
  <c r="B40" i="37"/>
  <c r="Y39" i="37"/>
  <c r="X39" i="37"/>
  <c r="W39" i="37"/>
  <c r="V39" i="37"/>
  <c r="U39" i="37"/>
  <c r="T39" i="37"/>
  <c r="S39" i="37"/>
  <c r="R39" i="37"/>
  <c r="Q39" i="37"/>
  <c r="P39" i="37"/>
  <c r="O39" i="37"/>
  <c r="N39" i="37"/>
  <c r="M39" i="37"/>
  <c r="L39" i="37"/>
  <c r="K39" i="37"/>
  <c r="J39" i="37"/>
  <c r="I39" i="37"/>
  <c r="H39" i="37"/>
  <c r="G39" i="37"/>
  <c r="F39" i="37"/>
  <c r="E39" i="37"/>
  <c r="D39" i="37"/>
  <c r="C39" i="37"/>
  <c r="B39" i="37"/>
  <c r="Y38" i="37"/>
  <c r="X38" i="37"/>
  <c r="W38" i="37"/>
  <c r="V38" i="37"/>
  <c r="U38" i="37"/>
  <c r="T38" i="37"/>
  <c r="S38" i="37"/>
  <c r="R38" i="37"/>
  <c r="Q38" i="37"/>
  <c r="P38" i="37"/>
  <c r="O38" i="37"/>
  <c r="N38" i="37"/>
  <c r="M38" i="37"/>
  <c r="L38" i="37"/>
  <c r="K38" i="37"/>
  <c r="J38" i="37"/>
  <c r="I38" i="37"/>
  <c r="H38" i="37"/>
  <c r="G38" i="37"/>
  <c r="F38" i="37"/>
  <c r="E38" i="37"/>
  <c r="D38" i="37"/>
  <c r="C38" i="37"/>
  <c r="B38" i="37"/>
  <c r="AB38" i="37" s="1"/>
  <c r="Z37" i="37"/>
  <c r="Y36" i="37"/>
  <c r="X36" i="37"/>
  <c r="W36" i="37"/>
  <c r="V36" i="37"/>
  <c r="U36" i="37"/>
  <c r="T36" i="37"/>
  <c r="S36" i="37"/>
  <c r="R36" i="37"/>
  <c r="Q36" i="37"/>
  <c r="P36" i="37"/>
  <c r="O36" i="37"/>
  <c r="N36" i="37"/>
  <c r="M36" i="37"/>
  <c r="L36" i="37"/>
  <c r="K36" i="37"/>
  <c r="J36" i="37"/>
  <c r="I36" i="37"/>
  <c r="H36" i="37"/>
  <c r="G36" i="37"/>
  <c r="F36" i="37"/>
  <c r="E36" i="37"/>
  <c r="D36" i="37"/>
  <c r="C36" i="37"/>
  <c r="B36" i="37"/>
  <c r="Z36" i="37" s="1"/>
  <c r="AF48" i="36"/>
  <c r="AE48" i="36"/>
  <c r="AD48" i="36"/>
  <c r="AC48" i="36"/>
  <c r="AB48" i="36"/>
  <c r="AA48" i="36"/>
  <c r="Z48" i="36"/>
  <c r="Y48" i="36"/>
  <c r="X48" i="36"/>
  <c r="W48" i="36"/>
  <c r="V48" i="36"/>
  <c r="U48" i="36"/>
  <c r="T48" i="36"/>
  <c r="S48" i="36"/>
  <c r="R48" i="36"/>
  <c r="Q48" i="36"/>
  <c r="P48" i="36"/>
  <c r="O48" i="36"/>
  <c r="N48" i="36"/>
  <c r="M48" i="36"/>
  <c r="L48" i="36"/>
  <c r="K48" i="36"/>
  <c r="J48" i="36"/>
  <c r="I48" i="36"/>
  <c r="H48" i="36"/>
  <c r="G48" i="36"/>
  <c r="F48" i="36"/>
  <c r="E48" i="36"/>
  <c r="D48" i="36"/>
  <c r="C48" i="36"/>
  <c r="B48" i="36"/>
  <c r="A48" i="36"/>
  <c r="AF47" i="36"/>
  <c r="AE47" i="36"/>
  <c r="AD47" i="36"/>
  <c r="AC47" i="36"/>
  <c r="AB47" i="36"/>
  <c r="AA47" i="36"/>
  <c r="Z47" i="36"/>
  <c r="Y47" i="36"/>
  <c r="X47" i="36"/>
  <c r="W47" i="36"/>
  <c r="V47" i="36"/>
  <c r="U47" i="36"/>
  <c r="T47" i="36"/>
  <c r="S47" i="36"/>
  <c r="R47" i="36"/>
  <c r="Q47" i="36"/>
  <c r="P47" i="36"/>
  <c r="O47" i="36"/>
  <c r="N47" i="36"/>
  <c r="M47" i="36"/>
  <c r="L47" i="36"/>
  <c r="K47" i="36"/>
  <c r="J47" i="36"/>
  <c r="I47" i="36"/>
  <c r="H47" i="36"/>
  <c r="G47" i="36"/>
  <c r="F47" i="36"/>
  <c r="E47" i="36"/>
  <c r="D47" i="36"/>
  <c r="C47" i="36"/>
  <c r="B47" i="36"/>
  <c r="A47" i="36"/>
  <c r="AF46" i="36"/>
  <c r="AE46" i="36"/>
  <c r="AD46" i="36"/>
  <c r="AC46" i="36"/>
  <c r="AB46" i="36"/>
  <c r="AA46" i="36"/>
  <c r="Z46" i="36"/>
  <c r="Y46" i="36"/>
  <c r="X46" i="36"/>
  <c r="W46" i="36"/>
  <c r="V46" i="36"/>
  <c r="U46" i="36"/>
  <c r="T46" i="36"/>
  <c r="S46" i="36"/>
  <c r="R46" i="36"/>
  <c r="Q46" i="36"/>
  <c r="P46" i="36"/>
  <c r="O46" i="36"/>
  <c r="N46" i="36"/>
  <c r="M46" i="36"/>
  <c r="L46" i="36"/>
  <c r="K46" i="36"/>
  <c r="J46" i="36"/>
  <c r="I46" i="36"/>
  <c r="H46" i="36"/>
  <c r="G46" i="36"/>
  <c r="F46" i="36"/>
  <c r="E46" i="36"/>
  <c r="D46" i="36"/>
  <c r="C46" i="36"/>
  <c r="B46" i="36"/>
  <c r="A46" i="36"/>
  <c r="AF45" i="36"/>
  <c r="AE45" i="36"/>
  <c r="AD45" i="36"/>
  <c r="AC45" i="36"/>
  <c r="AB45" i="36"/>
  <c r="AA45" i="36"/>
  <c r="Z45" i="36"/>
  <c r="Y45" i="36"/>
  <c r="X45" i="36"/>
  <c r="W45" i="36"/>
  <c r="V45" i="36"/>
  <c r="U45" i="36"/>
  <c r="T45" i="36"/>
  <c r="S45" i="36"/>
  <c r="R45" i="36"/>
  <c r="Q45" i="36"/>
  <c r="P45" i="36"/>
  <c r="O45" i="36"/>
  <c r="N45" i="36"/>
  <c r="M45" i="36"/>
  <c r="L45" i="36"/>
  <c r="K45" i="36"/>
  <c r="J45" i="36"/>
  <c r="I45" i="36"/>
  <c r="H45" i="36"/>
  <c r="G45" i="36"/>
  <c r="F45" i="36"/>
  <c r="E45" i="36"/>
  <c r="D45" i="36"/>
  <c r="C45" i="36"/>
  <c r="B45" i="36"/>
  <c r="A45" i="36"/>
  <c r="Y40" i="36"/>
  <c r="X40" i="36"/>
  <c r="W40" i="36"/>
  <c r="V40" i="36"/>
  <c r="U40" i="36"/>
  <c r="T40" i="36"/>
  <c r="S40" i="36"/>
  <c r="R40" i="36"/>
  <c r="Q40" i="36"/>
  <c r="P40" i="36"/>
  <c r="O40" i="36"/>
  <c r="N40" i="36"/>
  <c r="M40" i="36"/>
  <c r="L40" i="36"/>
  <c r="K40" i="36"/>
  <c r="J40" i="36"/>
  <c r="I40" i="36"/>
  <c r="H40" i="36"/>
  <c r="G40" i="36"/>
  <c r="F40" i="36"/>
  <c r="E40" i="36"/>
  <c r="D40" i="36"/>
  <c r="C40" i="36"/>
  <c r="B40" i="36"/>
  <c r="AD40" i="36" s="1"/>
  <c r="Y39" i="36"/>
  <c r="X39" i="36"/>
  <c r="W39" i="36"/>
  <c r="V39" i="36"/>
  <c r="U39" i="36"/>
  <c r="T39" i="36"/>
  <c r="S39" i="36"/>
  <c r="R39" i="36"/>
  <c r="Q39" i="36"/>
  <c r="P39" i="36"/>
  <c r="O39" i="36"/>
  <c r="N39" i="36"/>
  <c r="M39" i="36"/>
  <c r="L39" i="36"/>
  <c r="K39" i="36"/>
  <c r="J39" i="36"/>
  <c r="I39" i="36"/>
  <c r="H39" i="36"/>
  <c r="G39" i="36"/>
  <c r="F39" i="36"/>
  <c r="E39" i="36"/>
  <c r="D39" i="36"/>
  <c r="C39" i="36"/>
  <c r="B39" i="36"/>
  <c r="AC39" i="36" s="1"/>
  <c r="Y38" i="36"/>
  <c r="X38" i="36"/>
  <c r="W38" i="36"/>
  <c r="V38" i="36"/>
  <c r="U38" i="36"/>
  <c r="T38" i="36"/>
  <c r="S38" i="36"/>
  <c r="R38" i="36"/>
  <c r="Q38" i="36"/>
  <c r="P38" i="36"/>
  <c r="O38" i="36"/>
  <c r="N38" i="36"/>
  <c r="M38" i="36"/>
  <c r="L38" i="36"/>
  <c r="K38" i="36"/>
  <c r="J38" i="36"/>
  <c r="I38" i="36"/>
  <c r="H38" i="36"/>
  <c r="G38" i="36"/>
  <c r="F38" i="36"/>
  <c r="E38" i="36"/>
  <c r="D38" i="36"/>
  <c r="C38" i="36"/>
  <c r="B38" i="36"/>
  <c r="Z37" i="36"/>
  <c r="Y36" i="36"/>
  <c r="X36" i="36"/>
  <c r="W36" i="36"/>
  <c r="V36" i="36"/>
  <c r="U36" i="36"/>
  <c r="T36" i="36"/>
  <c r="S36" i="36"/>
  <c r="R36" i="36"/>
  <c r="Q36" i="36"/>
  <c r="P36" i="36"/>
  <c r="O36" i="36"/>
  <c r="N36" i="36"/>
  <c r="M36" i="36"/>
  <c r="L36" i="36"/>
  <c r="K36" i="36"/>
  <c r="J36" i="36"/>
  <c r="I36" i="36"/>
  <c r="H36" i="36"/>
  <c r="G36" i="36"/>
  <c r="F36" i="36"/>
  <c r="E36" i="36"/>
  <c r="D36" i="36"/>
  <c r="C36" i="36"/>
  <c r="B36" i="36"/>
  <c r="Z36" i="36" s="1"/>
  <c r="AF48" i="35"/>
  <c r="AE48" i="35"/>
  <c r="AD48" i="35"/>
  <c r="AC48" i="35"/>
  <c r="AB48" i="35"/>
  <c r="AA48" i="35"/>
  <c r="Z48" i="35"/>
  <c r="Y48" i="35"/>
  <c r="X48" i="35"/>
  <c r="W48" i="35"/>
  <c r="V48" i="35"/>
  <c r="U48" i="35"/>
  <c r="T48" i="35"/>
  <c r="S48" i="35"/>
  <c r="R48" i="35"/>
  <c r="Q48" i="35"/>
  <c r="P48" i="35"/>
  <c r="O48" i="35"/>
  <c r="N48" i="35"/>
  <c r="M48" i="35"/>
  <c r="L48" i="35"/>
  <c r="K48" i="35"/>
  <c r="J48" i="35"/>
  <c r="I48" i="35"/>
  <c r="H48" i="35"/>
  <c r="G48" i="35"/>
  <c r="F48" i="35"/>
  <c r="E48" i="35"/>
  <c r="D48" i="35"/>
  <c r="C48" i="35"/>
  <c r="B48" i="35"/>
  <c r="A48" i="35"/>
  <c r="AF47" i="35"/>
  <c r="AE47" i="35"/>
  <c r="AD47" i="35"/>
  <c r="AC47" i="35"/>
  <c r="AB47" i="35"/>
  <c r="AA47" i="35"/>
  <c r="Z47" i="35"/>
  <c r="Y47" i="35"/>
  <c r="X47" i="35"/>
  <c r="W47" i="35"/>
  <c r="V47" i="35"/>
  <c r="U47" i="35"/>
  <c r="T47" i="35"/>
  <c r="S47" i="35"/>
  <c r="R47" i="35"/>
  <c r="Q47" i="35"/>
  <c r="P47" i="35"/>
  <c r="O47" i="35"/>
  <c r="N47" i="35"/>
  <c r="M47" i="35"/>
  <c r="L47" i="35"/>
  <c r="K47" i="35"/>
  <c r="J47" i="35"/>
  <c r="I47" i="35"/>
  <c r="H47" i="35"/>
  <c r="G47" i="35"/>
  <c r="F47" i="35"/>
  <c r="E47" i="35"/>
  <c r="D47" i="35"/>
  <c r="C47" i="35"/>
  <c r="B47" i="35"/>
  <c r="A47" i="35"/>
  <c r="AF46" i="35"/>
  <c r="AE46" i="35"/>
  <c r="AD46" i="35"/>
  <c r="AC46" i="35"/>
  <c r="AB46" i="35"/>
  <c r="AA46" i="35"/>
  <c r="Z46" i="35"/>
  <c r="Y46" i="35"/>
  <c r="X46" i="35"/>
  <c r="W46" i="35"/>
  <c r="V46" i="35"/>
  <c r="U46" i="35"/>
  <c r="T46" i="35"/>
  <c r="S46" i="35"/>
  <c r="R46" i="35"/>
  <c r="Q46" i="35"/>
  <c r="P46" i="35"/>
  <c r="O46" i="35"/>
  <c r="N46" i="35"/>
  <c r="M46" i="35"/>
  <c r="L46" i="35"/>
  <c r="K46" i="35"/>
  <c r="J46" i="35"/>
  <c r="I46" i="35"/>
  <c r="H46" i="35"/>
  <c r="G46" i="35"/>
  <c r="F46" i="35"/>
  <c r="E46" i="35"/>
  <c r="D46" i="35"/>
  <c r="C46" i="35"/>
  <c r="B46" i="35"/>
  <c r="A46" i="35"/>
  <c r="AF45" i="35"/>
  <c r="AE45" i="35"/>
  <c r="AD45" i="35"/>
  <c r="AC45" i="35"/>
  <c r="AB45" i="35"/>
  <c r="AA45" i="35"/>
  <c r="Z45" i="35"/>
  <c r="Y45" i="35"/>
  <c r="X45" i="35"/>
  <c r="W45" i="35"/>
  <c r="V45" i="35"/>
  <c r="U45" i="35"/>
  <c r="T45" i="35"/>
  <c r="S45" i="35"/>
  <c r="R45" i="35"/>
  <c r="Q45" i="35"/>
  <c r="P45" i="35"/>
  <c r="O45" i="35"/>
  <c r="N45" i="35"/>
  <c r="M45" i="35"/>
  <c r="L45" i="35"/>
  <c r="K45" i="35"/>
  <c r="J45" i="35"/>
  <c r="I45" i="35"/>
  <c r="H45" i="35"/>
  <c r="G45" i="35"/>
  <c r="F45" i="35"/>
  <c r="E45" i="35"/>
  <c r="D45" i="35"/>
  <c r="C45" i="35"/>
  <c r="B45" i="35"/>
  <c r="A45" i="35"/>
  <c r="Y40" i="35"/>
  <c r="X40" i="35"/>
  <c r="W40" i="35"/>
  <c r="V40" i="35"/>
  <c r="U40" i="35"/>
  <c r="T40" i="35"/>
  <c r="S40" i="35"/>
  <c r="R40" i="35"/>
  <c r="Q40" i="35"/>
  <c r="P40" i="35"/>
  <c r="O40" i="35"/>
  <c r="N40" i="35"/>
  <c r="M40" i="35"/>
  <c r="L40" i="35"/>
  <c r="K40" i="35"/>
  <c r="J40" i="35"/>
  <c r="I40" i="35"/>
  <c r="H40" i="35"/>
  <c r="G40" i="35"/>
  <c r="F40" i="35"/>
  <c r="E40" i="35"/>
  <c r="D40" i="35"/>
  <c r="C40" i="35"/>
  <c r="B40" i="35"/>
  <c r="Y39" i="35"/>
  <c r="X39" i="35"/>
  <c r="W39" i="35"/>
  <c r="V39" i="35"/>
  <c r="U39" i="35"/>
  <c r="T39" i="35"/>
  <c r="S39" i="35"/>
  <c r="R39" i="35"/>
  <c r="Q39" i="35"/>
  <c r="P39" i="35"/>
  <c r="O39" i="35"/>
  <c r="N39" i="35"/>
  <c r="M39" i="35"/>
  <c r="L39" i="35"/>
  <c r="K39" i="35"/>
  <c r="J39" i="35"/>
  <c r="I39" i="35"/>
  <c r="H39" i="35"/>
  <c r="G39" i="35"/>
  <c r="F39" i="35"/>
  <c r="E39" i="35"/>
  <c r="D39" i="35"/>
  <c r="C39" i="35"/>
  <c r="B39" i="35"/>
  <c r="Y38" i="35"/>
  <c r="X38" i="35"/>
  <c r="W38" i="35"/>
  <c r="V38" i="35"/>
  <c r="U38" i="35"/>
  <c r="T38" i="35"/>
  <c r="S38" i="35"/>
  <c r="R38" i="35"/>
  <c r="Q38" i="35"/>
  <c r="P38" i="35"/>
  <c r="O38" i="35"/>
  <c r="N38" i="35"/>
  <c r="M38" i="35"/>
  <c r="L38" i="35"/>
  <c r="K38" i="35"/>
  <c r="J38" i="35"/>
  <c r="I38" i="35"/>
  <c r="H38" i="35"/>
  <c r="G38" i="35"/>
  <c r="F38" i="35"/>
  <c r="E38" i="35"/>
  <c r="D38" i="35"/>
  <c r="C38" i="35"/>
  <c r="B38" i="35"/>
  <c r="AB38" i="35" s="1"/>
  <c r="Z37" i="35"/>
  <c r="Y36" i="35"/>
  <c r="X36" i="35"/>
  <c r="W36" i="35"/>
  <c r="V36" i="35"/>
  <c r="U36" i="35"/>
  <c r="T36" i="35"/>
  <c r="S36" i="35"/>
  <c r="R36" i="35"/>
  <c r="Q36" i="35"/>
  <c r="P36" i="35"/>
  <c r="O36" i="35"/>
  <c r="N36" i="35"/>
  <c r="M36" i="35"/>
  <c r="L36" i="35"/>
  <c r="K36" i="35"/>
  <c r="J36" i="35"/>
  <c r="I36" i="35"/>
  <c r="H36" i="35"/>
  <c r="G36" i="35"/>
  <c r="F36" i="35"/>
  <c r="E36" i="35"/>
  <c r="D36" i="35"/>
  <c r="C36" i="35"/>
  <c r="B36" i="35"/>
  <c r="Z36" i="35" s="1"/>
  <c r="AF48" i="34"/>
  <c r="AE48" i="34"/>
  <c r="AD48" i="34"/>
  <c r="AC48" i="34"/>
  <c r="AB48" i="34"/>
  <c r="AA48" i="34"/>
  <c r="Z48" i="34"/>
  <c r="Y48" i="34"/>
  <c r="X48" i="34"/>
  <c r="W48" i="34"/>
  <c r="V48" i="34"/>
  <c r="U48" i="34"/>
  <c r="T48" i="34"/>
  <c r="S48" i="34"/>
  <c r="R48" i="34"/>
  <c r="Q48" i="34"/>
  <c r="P48" i="34"/>
  <c r="O48" i="34"/>
  <c r="N48" i="34"/>
  <c r="M48" i="34"/>
  <c r="L48" i="34"/>
  <c r="K48" i="34"/>
  <c r="J48" i="34"/>
  <c r="I48" i="34"/>
  <c r="H48" i="34"/>
  <c r="G48" i="34"/>
  <c r="F48" i="34"/>
  <c r="E48" i="34"/>
  <c r="D48" i="34"/>
  <c r="C48" i="34"/>
  <c r="B48" i="34"/>
  <c r="A48" i="34"/>
  <c r="AF47" i="34"/>
  <c r="AE47" i="34"/>
  <c r="AD47" i="34"/>
  <c r="AC47" i="34"/>
  <c r="AB47" i="34"/>
  <c r="AA47" i="34"/>
  <c r="Z47" i="34"/>
  <c r="Y47" i="34"/>
  <c r="X47" i="34"/>
  <c r="W47" i="34"/>
  <c r="V47" i="34"/>
  <c r="U47" i="34"/>
  <c r="T47" i="34"/>
  <c r="S47" i="34"/>
  <c r="R47" i="34"/>
  <c r="Q47" i="34"/>
  <c r="P47" i="34"/>
  <c r="O47" i="34"/>
  <c r="N47" i="34"/>
  <c r="M47" i="34"/>
  <c r="L47" i="34"/>
  <c r="K47" i="34"/>
  <c r="J47" i="34"/>
  <c r="I47" i="34"/>
  <c r="H47" i="34"/>
  <c r="G47" i="34"/>
  <c r="F47" i="34"/>
  <c r="E47" i="34"/>
  <c r="D47" i="34"/>
  <c r="C47" i="34"/>
  <c r="B47" i="34"/>
  <c r="A47" i="34"/>
  <c r="AF46" i="34"/>
  <c r="AE46" i="34"/>
  <c r="AD46" i="34"/>
  <c r="AC46" i="34"/>
  <c r="AB46" i="34"/>
  <c r="AA46" i="34"/>
  <c r="Z46" i="34"/>
  <c r="Y46" i="34"/>
  <c r="X46" i="34"/>
  <c r="W46" i="34"/>
  <c r="V46" i="34"/>
  <c r="U46" i="34"/>
  <c r="T46" i="34"/>
  <c r="S46" i="34"/>
  <c r="R46" i="34"/>
  <c r="Q46" i="34"/>
  <c r="P46" i="34"/>
  <c r="O46" i="34"/>
  <c r="N46" i="34"/>
  <c r="M46" i="34"/>
  <c r="L46" i="34"/>
  <c r="K46" i="34"/>
  <c r="J46" i="34"/>
  <c r="I46" i="34"/>
  <c r="H46" i="34"/>
  <c r="G46" i="34"/>
  <c r="F46" i="34"/>
  <c r="E46" i="34"/>
  <c r="D46" i="34"/>
  <c r="C46" i="34"/>
  <c r="B46" i="34"/>
  <c r="A46" i="34"/>
  <c r="AF45" i="34"/>
  <c r="AE45" i="34"/>
  <c r="AD45" i="34"/>
  <c r="AC45" i="34"/>
  <c r="AB45" i="34"/>
  <c r="AA45" i="34"/>
  <c r="Z45" i="34"/>
  <c r="Y45" i="34"/>
  <c r="X45" i="34"/>
  <c r="W45" i="34"/>
  <c r="V45" i="34"/>
  <c r="U45" i="34"/>
  <c r="T45" i="34"/>
  <c r="S45" i="34"/>
  <c r="R45" i="34"/>
  <c r="Q45" i="34"/>
  <c r="P45" i="34"/>
  <c r="O45" i="34"/>
  <c r="N45" i="34"/>
  <c r="M45" i="34"/>
  <c r="L45" i="34"/>
  <c r="K45" i="34"/>
  <c r="J45" i="34"/>
  <c r="I45" i="34"/>
  <c r="H45" i="34"/>
  <c r="G45" i="34"/>
  <c r="F45" i="34"/>
  <c r="E45" i="34"/>
  <c r="D45" i="34"/>
  <c r="C45" i="34"/>
  <c r="B45" i="34"/>
  <c r="A45" i="34"/>
  <c r="Y40" i="34"/>
  <c r="X40" i="34"/>
  <c r="W40" i="34"/>
  <c r="V40" i="34"/>
  <c r="U40" i="34"/>
  <c r="T40" i="34"/>
  <c r="S40" i="34"/>
  <c r="R40" i="34"/>
  <c r="Q40" i="34"/>
  <c r="P40" i="34"/>
  <c r="O40" i="34"/>
  <c r="N40" i="34"/>
  <c r="M40" i="34"/>
  <c r="L40" i="34"/>
  <c r="K40" i="34"/>
  <c r="J40" i="34"/>
  <c r="I40" i="34"/>
  <c r="H40" i="34"/>
  <c r="G40" i="34"/>
  <c r="F40" i="34"/>
  <c r="E40" i="34"/>
  <c r="D40" i="34"/>
  <c r="C40" i="34"/>
  <c r="B40" i="34"/>
  <c r="Y39" i="34"/>
  <c r="X39" i="34"/>
  <c r="W39" i="34"/>
  <c r="V39" i="34"/>
  <c r="U39" i="34"/>
  <c r="T39" i="34"/>
  <c r="S39" i="34"/>
  <c r="R39" i="34"/>
  <c r="Q39" i="34"/>
  <c r="P39" i="34"/>
  <c r="O39" i="34"/>
  <c r="N39" i="34"/>
  <c r="M39" i="34"/>
  <c r="L39" i="34"/>
  <c r="K39" i="34"/>
  <c r="J39" i="34"/>
  <c r="I39" i="34"/>
  <c r="H39" i="34"/>
  <c r="G39" i="34"/>
  <c r="F39" i="34"/>
  <c r="E39" i="34"/>
  <c r="D39" i="34"/>
  <c r="C39" i="34"/>
  <c r="B39" i="34"/>
  <c r="Y38" i="34"/>
  <c r="X38" i="34"/>
  <c r="W38" i="34"/>
  <c r="V38" i="34"/>
  <c r="U38" i="34"/>
  <c r="T38" i="34"/>
  <c r="S38" i="34"/>
  <c r="R38" i="34"/>
  <c r="Q38" i="34"/>
  <c r="P38" i="34"/>
  <c r="O38" i="34"/>
  <c r="N38" i="34"/>
  <c r="M38" i="34"/>
  <c r="L38" i="34"/>
  <c r="K38" i="34"/>
  <c r="J38" i="34"/>
  <c r="I38" i="34"/>
  <c r="H38" i="34"/>
  <c r="G38" i="34"/>
  <c r="F38" i="34"/>
  <c r="AB38" i="34" s="1"/>
  <c r="E38" i="34"/>
  <c r="D38" i="34"/>
  <c r="C38" i="34"/>
  <c r="B38" i="34"/>
  <c r="Z37" i="34"/>
  <c r="Y36" i="34"/>
  <c r="X36" i="34"/>
  <c r="W36" i="34"/>
  <c r="V36" i="34"/>
  <c r="U36" i="34"/>
  <c r="T36" i="34"/>
  <c r="S36" i="34"/>
  <c r="R36" i="34"/>
  <c r="Q36" i="34"/>
  <c r="P36" i="34"/>
  <c r="O36" i="34"/>
  <c r="N36" i="34"/>
  <c r="M36" i="34"/>
  <c r="L36" i="34"/>
  <c r="K36" i="34"/>
  <c r="J36" i="34"/>
  <c r="I36" i="34"/>
  <c r="H36" i="34"/>
  <c r="G36" i="34"/>
  <c r="F36" i="34"/>
  <c r="E36" i="34"/>
  <c r="D36" i="34"/>
  <c r="C36" i="34"/>
  <c r="B36" i="34"/>
  <c r="Z36" i="34"/>
  <c r="AF48" i="33"/>
  <c r="AE48" i="33"/>
  <c r="AD48" i="33"/>
  <c r="AC48" i="33"/>
  <c r="AB48" i="33"/>
  <c r="AA48" i="33"/>
  <c r="Z48" i="33"/>
  <c r="Y48" i="33"/>
  <c r="X48" i="33"/>
  <c r="W48" i="33"/>
  <c r="V48" i="33"/>
  <c r="U48" i="33"/>
  <c r="T48" i="33"/>
  <c r="S48" i="33"/>
  <c r="R48" i="33"/>
  <c r="Q48" i="33"/>
  <c r="P48" i="33"/>
  <c r="O48" i="33"/>
  <c r="N48" i="33"/>
  <c r="M48" i="33"/>
  <c r="L48" i="33"/>
  <c r="K48" i="33"/>
  <c r="J48" i="33"/>
  <c r="I48" i="33"/>
  <c r="H48" i="33"/>
  <c r="G48" i="33"/>
  <c r="F48" i="33"/>
  <c r="E48" i="33"/>
  <c r="D48" i="33"/>
  <c r="C48" i="33"/>
  <c r="B48" i="33"/>
  <c r="A48" i="33"/>
  <c r="AF47" i="33"/>
  <c r="AE47" i="33"/>
  <c r="AD47" i="33"/>
  <c r="AC47" i="33"/>
  <c r="AB47" i="33"/>
  <c r="AA47" i="33"/>
  <c r="Z47" i="33"/>
  <c r="Y47" i="33"/>
  <c r="X47" i="33"/>
  <c r="W47" i="33"/>
  <c r="V47" i="33"/>
  <c r="U47" i="33"/>
  <c r="T47" i="33"/>
  <c r="S47" i="33"/>
  <c r="R47" i="33"/>
  <c r="Q47" i="33"/>
  <c r="P47" i="33"/>
  <c r="O47" i="33"/>
  <c r="N47" i="33"/>
  <c r="M47" i="33"/>
  <c r="L47" i="33"/>
  <c r="K47" i="33"/>
  <c r="J47" i="33"/>
  <c r="I47" i="33"/>
  <c r="H47" i="33"/>
  <c r="G47" i="33"/>
  <c r="F47" i="33"/>
  <c r="E47" i="33"/>
  <c r="D47" i="33"/>
  <c r="C47" i="33"/>
  <c r="B47" i="33"/>
  <c r="A47" i="33"/>
  <c r="AF46" i="33"/>
  <c r="AE46" i="33"/>
  <c r="AD46" i="33"/>
  <c r="AC46" i="33"/>
  <c r="AB46" i="33"/>
  <c r="AA46" i="33"/>
  <c r="Z46" i="33"/>
  <c r="Y46" i="33"/>
  <c r="X46" i="33"/>
  <c r="W46" i="33"/>
  <c r="V46" i="33"/>
  <c r="U46" i="33"/>
  <c r="T46" i="33"/>
  <c r="S46" i="33"/>
  <c r="R46" i="33"/>
  <c r="Q46" i="33"/>
  <c r="P46" i="33"/>
  <c r="O46" i="33"/>
  <c r="N46" i="33"/>
  <c r="M46" i="33"/>
  <c r="L46" i="33"/>
  <c r="K46" i="33"/>
  <c r="J46" i="33"/>
  <c r="I46" i="33"/>
  <c r="H46" i="33"/>
  <c r="G46" i="33"/>
  <c r="F46" i="33"/>
  <c r="E46" i="33"/>
  <c r="D46" i="33"/>
  <c r="C46" i="33"/>
  <c r="B46" i="33"/>
  <c r="A46" i="33"/>
  <c r="AF45" i="33"/>
  <c r="AE45" i="33"/>
  <c r="AD45" i="33"/>
  <c r="AC45" i="33"/>
  <c r="AB45" i="33"/>
  <c r="AA45" i="33"/>
  <c r="Z45" i="33"/>
  <c r="Y45" i="33"/>
  <c r="X45" i="33"/>
  <c r="W45" i="33"/>
  <c r="V45" i="33"/>
  <c r="U45" i="33"/>
  <c r="T45" i="33"/>
  <c r="S45" i="33"/>
  <c r="R45" i="33"/>
  <c r="Q45" i="33"/>
  <c r="P45" i="33"/>
  <c r="O45" i="33"/>
  <c r="N45" i="33"/>
  <c r="M45" i="33"/>
  <c r="L45" i="33"/>
  <c r="K45" i="33"/>
  <c r="J45" i="33"/>
  <c r="I45" i="33"/>
  <c r="H45" i="33"/>
  <c r="G45" i="33"/>
  <c r="F45" i="33"/>
  <c r="E45" i="33"/>
  <c r="D45" i="33"/>
  <c r="C45" i="33"/>
  <c r="B45" i="33"/>
  <c r="A45" i="33"/>
  <c r="Y40" i="33"/>
  <c r="X40" i="33"/>
  <c r="W40" i="33"/>
  <c r="V40" i="33"/>
  <c r="U40" i="33"/>
  <c r="T40" i="33"/>
  <c r="S40" i="33"/>
  <c r="R40" i="33"/>
  <c r="Q40" i="33"/>
  <c r="P40" i="33"/>
  <c r="O40" i="33"/>
  <c r="N40" i="33"/>
  <c r="M40" i="33"/>
  <c r="L40" i="33"/>
  <c r="K40" i="33"/>
  <c r="J40" i="33"/>
  <c r="I40" i="33"/>
  <c r="H40" i="33"/>
  <c r="G40" i="33"/>
  <c r="F40" i="33"/>
  <c r="E40" i="33"/>
  <c r="D40" i="33"/>
  <c r="C40" i="33"/>
  <c r="B40" i="33"/>
  <c r="Y39" i="33"/>
  <c r="X39" i="33"/>
  <c r="W39" i="33"/>
  <c r="V39" i="33"/>
  <c r="U39" i="33"/>
  <c r="T39" i="33"/>
  <c r="S39" i="33"/>
  <c r="R39" i="33"/>
  <c r="Q39" i="33"/>
  <c r="P39" i="33"/>
  <c r="O39" i="33"/>
  <c r="N39" i="33"/>
  <c r="M39" i="33"/>
  <c r="L39" i="33"/>
  <c r="K39" i="33"/>
  <c r="J39" i="33"/>
  <c r="I39" i="33"/>
  <c r="H39" i="33"/>
  <c r="G39" i="33"/>
  <c r="F39" i="33"/>
  <c r="E39" i="33"/>
  <c r="D39" i="33"/>
  <c r="C39" i="33"/>
  <c r="B39" i="33"/>
  <c r="AC39" i="33" s="1"/>
  <c r="Y38" i="33"/>
  <c r="X38" i="33"/>
  <c r="W38" i="33"/>
  <c r="V38" i="33"/>
  <c r="U38" i="33"/>
  <c r="T38" i="33"/>
  <c r="S38" i="33"/>
  <c r="R38" i="33"/>
  <c r="Q38" i="33"/>
  <c r="P38" i="33"/>
  <c r="O38" i="33"/>
  <c r="N38" i="33"/>
  <c r="M38" i="33"/>
  <c r="L38" i="33"/>
  <c r="K38" i="33"/>
  <c r="J38" i="33"/>
  <c r="I38" i="33"/>
  <c r="H38" i="33"/>
  <c r="G38" i="33"/>
  <c r="F38" i="33"/>
  <c r="E38" i="33"/>
  <c r="D38" i="33"/>
  <c r="C38" i="33"/>
  <c r="B38" i="33"/>
  <c r="Z37" i="33"/>
  <c r="Y36" i="33"/>
  <c r="X36" i="33"/>
  <c r="W36" i="33"/>
  <c r="V36" i="33"/>
  <c r="U36" i="33"/>
  <c r="T36" i="33"/>
  <c r="S36" i="33"/>
  <c r="R36" i="33"/>
  <c r="Q36" i="33"/>
  <c r="P36" i="33"/>
  <c r="O36" i="33"/>
  <c r="N36" i="33"/>
  <c r="M36" i="33"/>
  <c r="L36" i="33"/>
  <c r="K36" i="33"/>
  <c r="J36" i="33"/>
  <c r="I36" i="33"/>
  <c r="H36" i="33"/>
  <c r="G36" i="33"/>
  <c r="F36" i="33"/>
  <c r="E36" i="33"/>
  <c r="D36" i="33"/>
  <c r="C36" i="33"/>
  <c r="B36" i="33"/>
  <c r="Z36" i="33"/>
  <c r="AF48" i="32"/>
  <c r="AE48" i="32"/>
  <c r="AD48" i="32"/>
  <c r="AC48" i="32"/>
  <c r="AB48" i="32"/>
  <c r="AA48" i="32"/>
  <c r="Z48" i="32"/>
  <c r="Y48" i="32"/>
  <c r="X48" i="32"/>
  <c r="W48" i="32"/>
  <c r="V48" i="32"/>
  <c r="U48" i="32"/>
  <c r="T48" i="32"/>
  <c r="S48" i="32"/>
  <c r="R48" i="32"/>
  <c r="Q48" i="32"/>
  <c r="P48" i="32"/>
  <c r="O48" i="32"/>
  <c r="N48" i="32"/>
  <c r="M48" i="32"/>
  <c r="L48" i="32"/>
  <c r="K48" i="32"/>
  <c r="J48" i="32"/>
  <c r="I48" i="32"/>
  <c r="H48" i="32"/>
  <c r="G48" i="32"/>
  <c r="F48" i="32"/>
  <c r="E48" i="32"/>
  <c r="D48" i="32"/>
  <c r="C48" i="32"/>
  <c r="B48" i="32"/>
  <c r="A48" i="32"/>
  <c r="AF47" i="32"/>
  <c r="AE47" i="32"/>
  <c r="AD47" i="32"/>
  <c r="AC47" i="32"/>
  <c r="AB47" i="32"/>
  <c r="AA47" i="32"/>
  <c r="Z47" i="32"/>
  <c r="Y47" i="32"/>
  <c r="X47" i="32"/>
  <c r="W47" i="32"/>
  <c r="V47" i="32"/>
  <c r="U47" i="32"/>
  <c r="T47" i="32"/>
  <c r="S47" i="32"/>
  <c r="R47" i="32"/>
  <c r="Q47" i="32"/>
  <c r="P47" i="32"/>
  <c r="O47" i="32"/>
  <c r="N47" i="32"/>
  <c r="M47" i="32"/>
  <c r="L47" i="32"/>
  <c r="K47" i="32"/>
  <c r="J47" i="32"/>
  <c r="I47" i="32"/>
  <c r="H47" i="32"/>
  <c r="G47" i="32"/>
  <c r="F47" i="32"/>
  <c r="E47" i="32"/>
  <c r="D47" i="32"/>
  <c r="C47" i="32"/>
  <c r="B47" i="32"/>
  <c r="A47" i="32"/>
  <c r="AF46" i="32"/>
  <c r="AE46" i="32"/>
  <c r="AD46" i="32"/>
  <c r="AC46" i="32"/>
  <c r="AB46" i="32"/>
  <c r="AA46" i="32"/>
  <c r="Z46" i="32"/>
  <c r="Y46" i="32"/>
  <c r="X46" i="32"/>
  <c r="W46" i="32"/>
  <c r="V46" i="32"/>
  <c r="U46" i="32"/>
  <c r="T46" i="32"/>
  <c r="S46" i="32"/>
  <c r="R46" i="32"/>
  <c r="Q46" i="32"/>
  <c r="P46" i="32"/>
  <c r="O46" i="32"/>
  <c r="N46" i="32"/>
  <c r="M46" i="32"/>
  <c r="L46" i="32"/>
  <c r="K46" i="32"/>
  <c r="J46" i="32"/>
  <c r="I46" i="32"/>
  <c r="H46" i="32"/>
  <c r="G46" i="32"/>
  <c r="F46" i="32"/>
  <c r="E46" i="32"/>
  <c r="D46" i="32"/>
  <c r="C46" i="32"/>
  <c r="B46" i="32"/>
  <c r="A46" i="32"/>
  <c r="AF45" i="32"/>
  <c r="AE45" i="32"/>
  <c r="AD45" i="32"/>
  <c r="AC45" i="32"/>
  <c r="AB45" i="32"/>
  <c r="AA45" i="32"/>
  <c r="Z45" i="32"/>
  <c r="Y45" i="32"/>
  <c r="X45" i="32"/>
  <c r="W45" i="32"/>
  <c r="V45" i="32"/>
  <c r="U45" i="32"/>
  <c r="T45" i="32"/>
  <c r="S45" i="32"/>
  <c r="R45" i="32"/>
  <c r="Q45" i="32"/>
  <c r="P45" i="32"/>
  <c r="O45" i="32"/>
  <c r="N45" i="32"/>
  <c r="M45" i="32"/>
  <c r="L45" i="32"/>
  <c r="K45" i="32"/>
  <c r="J45" i="32"/>
  <c r="I45" i="32"/>
  <c r="H45" i="32"/>
  <c r="G45" i="32"/>
  <c r="F45" i="32"/>
  <c r="E45" i="32"/>
  <c r="D45" i="32"/>
  <c r="C45" i="32"/>
  <c r="B45" i="32"/>
  <c r="A45" i="32"/>
  <c r="Y40" i="32"/>
  <c r="X40" i="32"/>
  <c r="W40" i="32"/>
  <c r="V40" i="32"/>
  <c r="U40" i="32"/>
  <c r="T40" i="32"/>
  <c r="S40" i="32"/>
  <c r="R40" i="32"/>
  <c r="Q40" i="32"/>
  <c r="P40" i="32"/>
  <c r="O40" i="32"/>
  <c r="N40" i="32"/>
  <c r="M40" i="32"/>
  <c r="L40" i="32"/>
  <c r="K40" i="32"/>
  <c r="J40" i="32"/>
  <c r="I40" i="32"/>
  <c r="H40" i="32"/>
  <c r="G40" i="32"/>
  <c r="F40" i="32"/>
  <c r="E40" i="32"/>
  <c r="D40" i="32"/>
  <c r="C40" i="32"/>
  <c r="B40" i="32"/>
  <c r="Y39" i="32"/>
  <c r="X39" i="32"/>
  <c r="W39" i="32"/>
  <c r="V39" i="32"/>
  <c r="U39" i="32"/>
  <c r="T39" i="32"/>
  <c r="S39" i="32"/>
  <c r="R39" i="32"/>
  <c r="Q39" i="32"/>
  <c r="P39" i="32"/>
  <c r="O39" i="32"/>
  <c r="N39" i="32"/>
  <c r="M39" i="32"/>
  <c r="L39" i="32"/>
  <c r="K39" i="32"/>
  <c r="J39" i="32"/>
  <c r="I39" i="32"/>
  <c r="H39" i="32"/>
  <c r="G39" i="32"/>
  <c r="F39" i="32"/>
  <c r="E39" i="32"/>
  <c r="D39" i="32"/>
  <c r="C39" i="32"/>
  <c r="B39" i="32"/>
  <c r="Z39" i="32" s="1"/>
  <c r="Y38" i="32"/>
  <c r="X38" i="32"/>
  <c r="W38" i="32"/>
  <c r="V38" i="32"/>
  <c r="U38" i="32"/>
  <c r="T38" i="32"/>
  <c r="S38" i="32"/>
  <c r="R38" i="32"/>
  <c r="Q38" i="32"/>
  <c r="P38" i="32"/>
  <c r="O38" i="32"/>
  <c r="N38" i="32"/>
  <c r="M38" i="32"/>
  <c r="L38" i="32"/>
  <c r="K38" i="32"/>
  <c r="J38" i="32"/>
  <c r="I38" i="32"/>
  <c r="H38" i="32"/>
  <c r="G38" i="32"/>
  <c r="F38" i="32"/>
  <c r="E38" i="32"/>
  <c r="D38" i="32"/>
  <c r="C38" i="32"/>
  <c r="B38" i="32"/>
  <c r="Z38" i="32" s="1"/>
  <c r="Z37" i="32"/>
  <c r="Y36" i="32"/>
  <c r="X36" i="32"/>
  <c r="W36" i="32"/>
  <c r="V36" i="32"/>
  <c r="U36" i="32"/>
  <c r="T36" i="32"/>
  <c r="S36" i="32"/>
  <c r="R36" i="32"/>
  <c r="Q36" i="32"/>
  <c r="P36" i="32"/>
  <c r="O36" i="32"/>
  <c r="N36" i="32"/>
  <c r="M36" i="32"/>
  <c r="L36" i="32"/>
  <c r="K36" i="32"/>
  <c r="J36" i="32"/>
  <c r="I36" i="32"/>
  <c r="H36" i="32"/>
  <c r="G36" i="32"/>
  <c r="F36" i="32"/>
  <c r="E36" i="32"/>
  <c r="D36" i="32"/>
  <c r="C36" i="32"/>
  <c r="B36" i="32"/>
  <c r="Z36" i="32" s="1"/>
  <c r="V37" i="25"/>
  <c r="U37" i="25"/>
  <c r="T37" i="25"/>
  <c r="S37" i="25"/>
  <c r="R37" i="25"/>
  <c r="Q37" i="25"/>
  <c r="O37" i="25"/>
  <c r="N37" i="25"/>
  <c r="AF48" i="31"/>
  <c r="AE48" i="31"/>
  <c r="AD48" i="31"/>
  <c r="AC48" i="31"/>
  <c r="AB48" i="31"/>
  <c r="AA48" i="31"/>
  <c r="Z48" i="31"/>
  <c r="Y48" i="31"/>
  <c r="X48" i="31"/>
  <c r="W48" i="31"/>
  <c r="V48" i="31"/>
  <c r="U48" i="31"/>
  <c r="T48" i="31"/>
  <c r="S48" i="31"/>
  <c r="R48" i="31"/>
  <c r="Q48" i="31"/>
  <c r="P48" i="31"/>
  <c r="O48" i="31"/>
  <c r="N48" i="31"/>
  <c r="M48" i="31"/>
  <c r="L48" i="31"/>
  <c r="K48" i="31"/>
  <c r="J48" i="31"/>
  <c r="I48" i="31"/>
  <c r="H48" i="31"/>
  <c r="G48" i="31"/>
  <c r="F48" i="31"/>
  <c r="E48" i="31"/>
  <c r="D48" i="31"/>
  <c r="C48" i="31"/>
  <c r="B48" i="31"/>
  <c r="A48" i="31"/>
  <c r="AF47" i="31"/>
  <c r="AE47" i="31"/>
  <c r="AD47" i="31"/>
  <c r="AC47" i="31"/>
  <c r="AB47" i="31"/>
  <c r="AA47" i="31"/>
  <c r="Z47" i="31"/>
  <c r="Y47" i="31"/>
  <c r="X47" i="31"/>
  <c r="W47" i="31"/>
  <c r="V47" i="31"/>
  <c r="U47" i="31"/>
  <c r="T47" i="31"/>
  <c r="S47" i="31"/>
  <c r="R47" i="31"/>
  <c r="Q47" i="31"/>
  <c r="P47" i="31"/>
  <c r="O47" i="31"/>
  <c r="N47" i="31"/>
  <c r="M47" i="31"/>
  <c r="L47" i="31"/>
  <c r="K47" i="31"/>
  <c r="J47" i="31"/>
  <c r="I47" i="31"/>
  <c r="H47" i="31"/>
  <c r="G47" i="31"/>
  <c r="F47" i="31"/>
  <c r="E47" i="31"/>
  <c r="D47" i="31"/>
  <c r="C47" i="31"/>
  <c r="B47" i="31"/>
  <c r="A47" i="31"/>
  <c r="AF46" i="31"/>
  <c r="AE46" i="31"/>
  <c r="AD46" i="31"/>
  <c r="AC46" i="31"/>
  <c r="AB46" i="31"/>
  <c r="AA46" i="31"/>
  <c r="Z46" i="31"/>
  <c r="Y46" i="31"/>
  <c r="X46" i="31"/>
  <c r="W46" i="31"/>
  <c r="V46" i="31"/>
  <c r="U46" i="31"/>
  <c r="T46" i="31"/>
  <c r="S46" i="31"/>
  <c r="R46" i="31"/>
  <c r="Q46" i="31"/>
  <c r="P46" i="31"/>
  <c r="O46" i="31"/>
  <c r="N46" i="31"/>
  <c r="M46" i="31"/>
  <c r="L46" i="31"/>
  <c r="K46" i="31"/>
  <c r="J46" i="31"/>
  <c r="I46" i="31"/>
  <c r="H46" i="31"/>
  <c r="G46" i="31"/>
  <c r="F46" i="31"/>
  <c r="E46" i="31"/>
  <c r="D46" i="31"/>
  <c r="C46" i="31"/>
  <c r="B46" i="31"/>
  <c r="A46" i="31"/>
  <c r="AF45" i="31"/>
  <c r="AE45" i="31"/>
  <c r="AD45" i="31"/>
  <c r="AC45" i="31"/>
  <c r="AB45" i="31"/>
  <c r="AA45" i="31"/>
  <c r="Z45" i="31"/>
  <c r="Y45" i="31"/>
  <c r="X45" i="31"/>
  <c r="W45" i="31"/>
  <c r="V45" i="31"/>
  <c r="U45" i="31"/>
  <c r="T45" i="31"/>
  <c r="S45" i="31"/>
  <c r="R45" i="31"/>
  <c r="Q45" i="31"/>
  <c r="P45" i="31"/>
  <c r="O45" i="31"/>
  <c r="N45" i="31"/>
  <c r="M45" i="31"/>
  <c r="L45" i="31"/>
  <c r="K45" i="31"/>
  <c r="J45" i="31"/>
  <c r="I45" i="31"/>
  <c r="H45" i="31"/>
  <c r="G45" i="31"/>
  <c r="F45" i="31"/>
  <c r="E45" i="31"/>
  <c r="D45" i="31"/>
  <c r="C45" i="31"/>
  <c r="B45" i="31"/>
  <c r="A45" i="31"/>
  <c r="Y40" i="31"/>
  <c r="X40" i="31"/>
  <c r="W40" i="31"/>
  <c r="V40" i="31"/>
  <c r="U40" i="31"/>
  <c r="T40" i="31"/>
  <c r="S40" i="31"/>
  <c r="R40" i="31"/>
  <c r="Q40" i="31"/>
  <c r="P40" i="31"/>
  <c r="O40" i="31"/>
  <c r="N40" i="31"/>
  <c r="M40" i="31"/>
  <c r="L40" i="31"/>
  <c r="K40" i="31"/>
  <c r="J40" i="31"/>
  <c r="I40" i="31"/>
  <c r="H40" i="31"/>
  <c r="G40" i="31"/>
  <c r="F40" i="31"/>
  <c r="E40" i="31"/>
  <c r="D40" i="31"/>
  <c r="C40" i="31"/>
  <c r="B40" i="31"/>
  <c r="Y39" i="31"/>
  <c r="X39" i="31"/>
  <c r="W39" i="31"/>
  <c r="V39" i="31"/>
  <c r="U39" i="31"/>
  <c r="T39" i="31"/>
  <c r="S39" i="31"/>
  <c r="R39" i="31"/>
  <c r="Q39" i="31"/>
  <c r="P39" i="31"/>
  <c r="O39" i="31"/>
  <c r="N39" i="31"/>
  <c r="M39" i="31"/>
  <c r="L39" i="31"/>
  <c r="K39" i="31"/>
  <c r="J39" i="31"/>
  <c r="I39" i="31"/>
  <c r="H39" i="31"/>
  <c r="G39" i="31"/>
  <c r="F39" i="31"/>
  <c r="E39" i="31"/>
  <c r="D39" i="31"/>
  <c r="C39" i="31"/>
  <c r="B39" i="31"/>
  <c r="AC39" i="31" s="1"/>
  <c r="Y38" i="31"/>
  <c r="X38" i="31"/>
  <c r="W38" i="31"/>
  <c r="V38" i="31"/>
  <c r="U38" i="31"/>
  <c r="T38" i="31"/>
  <c r="S38" i="31"/>
  <c r="R38" i="31"/>
  <c r="Q38" i="31"/>
  <c r="P38" i="31"/>
  <c r="O38" i="31"/>
  <c r="N38" i="31"/>
  <c r="M38" i="31"/>
  <c r="L38" i="31"/>
  <c r="K38" i="31"/>
  <c r="J38" i="31"/>
  <c r="I38" i="31"/>
  <c r="H38" i="31"/>
  <c r="G38" i="31"/>
  <c r="F38" i="31"/>
  <c r="E38" i="31"/>
  <c r="D38" i="31"/>
  <c r="C38" i="31"/>
  <c r="B38" i="31"/>
  <c r="Z37" i="31"/>
  <c r="Y36" i="31"/>
  <c r="X36" i="31"/>
  <c r="W36" i="31"/>
  <c r="V36" i="31"/>
  <c r="U36" i="31"/>
  <c r="T36" i="31"/>
  <c r="S36" i="31"/>
  <c r="R36" i="31"/>
  <c r="Q36" i="31"/>
  <c r="P36" i="31"/>
  <c r="O36" i="31"/>
  <c r="N36" i="31"/>
  <c r="M36" i="31"/>
  <c r="L36" i="31"/>
  <c r="K36" i="31"/>
  <c r="J36" i="31"/>
  <c r="I36" i="31"/>
  <c r="H36" i="31"/>
  <c r="G36" i="31"/>
  <c r="F36" i="31"/>
  <c r="E36" i="31"/>
  <c r="D36" i="31"/>
  <c r="C36" i="31"/>
  <c r="B36" i="31"/>
  <c r="Z36" i="31"/>
  <c r="AF48" i="30"/>
  <c r="AE48" i="30"/>
  <c r="AD48" i="30"/>
  <c r="AC48" i="30"/>
  <c r="AB48" i="30"/>
  <c r="AA48" i="30"/>
  <c r="Z48" i="30"/>
  <c r="Y48" i="30"/>
  <c r="X48" i="30"/>
  <c r="W48" i="30"/>
  <c r="V48" i="30"/>
  <c r="U48" i="30"/>
  <c r="T48" i="30"/>
  <c r="S48" i="30"/>
  <c r="R48" i="30"/>
  <c r="Q48" i="30"/>
  <c r="P48" i="30"/>
  <c r="O48" i="30"/>
  <c r="N48" i="30"/>
  <c r="M48" i="30"/>
  <c r="L48" i="30"/>
  <c r="K48" i="30"/>
  <c r="J48" i="30"/>
  <c r="I48" i="30"/>
  <c r="H48" i="30"/>
  <c r="G48" i="30"/>
  <c r="F48" i="30"/>
  <c r="E48" i="30"/>
  <c r="D48" i="30"/>
  <c r="C48" i="30"/>
  <c r="B48" i="30"/>
  <c r="A48" i="30"/>
  <c r="AF47" i="30"/>
  <c r="AE47" i="30"/>
  <c r="AD47" i="30"/>
  <c r="AC47" i="30"/>
  <c r="AB47" i="30"/>
  <c r="AA47" i="30"/>
  <c r="Z47" i="30"/>
  <c r="Y47" i="30"/>
  <c r="X47" i="30"/>
  <c r="W47" i="30"/>
  <c r="V47" i="30"/>
  <c r="U47" i="30"/>
  <c r="T47" i="30"/>
  <c r="S47" i="30"/>
  <c r="R47" i="30"/>
  <c r="Q47" i="30"/>
  <c r="P47" i="30"/>
  <c r="O47" i="30"/>
  <c r="N47" i="30"/>
  <c r="M47" i="30"/>
  <c r="L47" i="30"/>
  <c r="K47" i="30"/>
  <c r="J47" i="30"/>
  <c r="I47" i="30"/>
  <c r="H47" i="30"/>
  <c r="G47" i="30"/>
  <c r="F47" i="30"/>
  <c r="E47" i="30"/>
  <c r="D47" i="30"/>
  <c r="C47" i="30"/>
  <c r="B47" i="30"/>
  <c r="A47" i="30"/>
  <c r="AF46" i="30"/>
  <c r="AE46" i="30"/>
  <c r="AD46" i="30"/>
  <c r="AC46" i="30"/>
  <c r="AB46" i="30"/>
  <c r="AA46" i="30"/>
  <c r="Z46" i="30"/>
  <c r="Y46" i="30"/>
  <c r="X46" i="30"/>
  <c r="W46" i="30"/>
  <c r="V46" i="30"/>
  <c r="U46" i="30"/>
  <c r="T46" i="30"/>
  <c r="S46" i="30"/>
  <c r="R46" i="30"/>
  <c r="Q46" i="30"/>
  <c r="P46" i="30"/>
  <c r="O46" i="30"/>
  <c r="N46" i="30"/>
  <c r="M46" i="30"/>
  <c r="L46" i="30"/>
  <c r="K46" i="30"/>
  <c r="J46" i="30"/>
  <c r="I46" i="30"/>
  <c r="H46" i="30"/>
  <c r="G46" i="30"/>
  <c r="F46" i="30"/>
  <c r="E46" i="30"/>
  <c r="D46" i="30"/>
  <c r="C46" i="30"/>
  <c r="B46" i="30"/>
  <c r="A46" i="30"/>
  <c r="AF45" i="30"/>
  <c r="AE45" i="30"/>
  <c r="AD45" i="30"/>
  <c r="AC45" i="30"/>
  <c r="AB45" i="30"/>
  <c r="AA45" i="30"/>
  <c r="Z45" i="30"/>
  <c r="Y45" i="30"/>
  <c r="X45" i="30"/>
  <c r="W45" i="30"/>
  <c r="V45" i="30"/>
  <c r="U45" i="30"/>
  <c r="T45" i="30"/>
  <c r="S45" i="30"/>
  <c r="R45" i="30"/>
  <c r="Q45" i="30"/>
  <c r="P45" i="30"/>
  <c r="O45" i="30"/>
  <c r="N45" i="30"/>
  <c r="M45" i="30"/>
  <c r="L45" i="30"/>
  <c r="K45" i="30"/>
  <c r="J45" i="30"/>
  <c r="I45" i="30"/>
  <c r="H45" i="30"/>
  <c r="G45" i="30"/>
  <c r="F45" i="30"/>
  <c r="E45" i="30"/>
  <c r="D45" i="30"/>
  <c r="C45" i="30"/>
  <c r="B45" i="30"/>
  <c r="A45" i="30"/>
  <c r="Y40" i="30"/>
  <c r="X40" i="30"/>
  <c r="W40" i="30"/>
  <c r="V40" i="30"/>
  <c r="U40" i="30"/>
  <c r="T40" i="30"/>
  <c r="S40" i="30"/>
  <c r="R40" i="30"/>
  <c r="Q40" i="30"/>
  <c r="P40" i="30"/>
  <c r="O40" i="30"/>
  <c r="N40" i="30"/>
  <c r="M40" i="30"/>
  <c r="L40" i="30"/>
  <c r="K40" i="30"/>
  <c r="J40" i="30"/>
  <c r="I40" i="30"/>
  <c r="H40" i="30"/>
  <c r="G40" i="30"/>
  <c r="F40" i="30"/>
  <c r="E40" i="30"/>
  <c r="D40" i="30"/>
  <c r="C40" i="30"/>
  <c r="B40" i="30"/>
  <c r="Y39" i="30"/>
  <c r="X39" i="30"/>
  <c r="W39" i="30"/>
  <c r="V39" i="30"/>
  <c r="U39" i="30"/>
  <c r="T39" i="30"/>
  <c r="S39" i="30"/>
  <c r="R39" i="30"/>
  <c r="Q39" i="30"/>
  <c r="P39" i="30"/>
  <c r="O39" i="30"/>
  <c r="N39" i="30"/>
  <c r="M39" i="30"/>
  <c r="L39" i="30"/>
  <c r="K39" i="30"/>
  <c r="J39" i="30"/>
  <c r="I39" i="30"/>
  <c r="H39" i="30"/>
  <c r="G39" i="30"/>
  <c r="F39" i="30"/>
  <c r="E39" i="30"/>
  <c r="D39" i="30"/>
  <c r="C39" i="30"/>
  <c r="B39" i="30"/>
  <c r="AC39" i="30" s="1"/>
  <c r="Y38" i="30"/>
  <c r="X38" i="30"/>
  <c r="W38" i="30"/>
  <c r="V38" i="30"/>
  <c r="U38" i="30"/>
  <c r="T38" i="30"/>
  <c r="S38" i="30"/>
  <c r="R38" i="30"/>
  <c r="Q38" i="30"/>
  <c r="P38" i="30"/>
  <c r="O38" i="30"/>
  <c r="N38" i="30"/>
  <c r="M38" i="30"/>
  <c r="L38" i="30"/>
  <c r="K38" i="30"/>
  <c r="J38" i="30"/>
  <c r="I38" i="30"/>
  <c r="H38" i="30"/>
  <c r="G38" i="30"/>
  <c r="F38" i="30"/>
  <c r="E38" i="30"/>
  <c r="D38" i="30"/>
  <c r="C38" i="30"/>
  <c r="B38" i="30"/>
  <c r="AB38" i="30" s="1"/>
  <c r="Z37" i="30"/>
  <c r="Y36" i="30"/>
  <c r="X36" i="30"/>
  <c r="W36" i="30"/>
  <c r="V36" i="30"/>
  <c r="U36" i="30"/>
  <c r="T36" i="30"/>
  <c r="S36" i="30"/>
  <c r="R36" i="30"/>
  <c r="Q36" i="30"/>
  <c r="P36" i="30"/>
  <c r="O36" i="30"/>
  <c r="N36" i="30"/>
  <c r="M36" i="30"/>
  <c r="L36" i="30"/>
  <c r="K36" i="30"/>
  <c r="J36" i="30"/>
  <c r="I36" i="30"/>
  <c r="H36" i="30"/>
  <c r="G36" i="30"/>
  <c r="F36" i="30"/>
  <c r="E36" i="30"/>
  <c r="D36" i="30"/>
  <c r="C36" i="30"/>
  <c r="B36" i="30"/>
  <c r="Z36" i="30" s="1"/>
  <c r="AF48" i="29"/>
  <c r="AE48" i="29"/>
  <c r="AD48" i="29"/>
  <c r="AC48" i="29"/>
  <c r="AB48" i="29"/>
  <c r="AA48" i="29"/>
  <c r="Z48" i="29"/>
  <c r="Y48" i="29"/>
  <c r="X48" i="29"/>
  <c r="W48" i="29"/>
  <c r="V48" i="29"/>
  <c r="U48" i="29"/>
  <c r="T48" i="29"/>
  <c r="S48" i="29"/>
  <c r="R48" i="29"/>
  <c r="Q48" i="29"/>
  <c r="P48" i="29"/>
  <c r="O48" i="29"/>
  <c r="N48" i="29"/>
  <c r="M48" i="29"/>
  <c r="L48" i="29"/>
  <c r="K48" i="29"/>
  <c r="J48" i="29"/>
  <c r="I48" i="29"/>
  <c r="H48" i="29"/>
  <c r="G48" i="29"/>
  <c r="F48" i="29"/>
  <c r="E48" i="29"/>
  <c r="D48" i="29"/>
  <c r="C48" i="29"/>
  <c r="B48" i="29"/>
  <c r="A48" i="29"/>
  <c r="AF47" i="29"/>
  <c r="AE47" i="29"/>
  <c r="AD47" i="29"/>
  <c r="AC47" i="29"/>
  <c r="AB47" i="29"/>
  <c r="AA47" i="29"/>
  <c r="Z47" i="29"/>
  <c r="Y47" i="29"/>
  <c r="X47" i="29"/>
  <c r="W47" i="29"/>
  <c r="V47" i="29"/>
  <c r="U47" i="29"/>
  <c r="T47" i="29"/>
  <c r="S47" i="29"/>
  <c r="R47" i="29"/>
  <c r="Q47" i="29"/>
  <c r="P47" i="29"/>
  <c r="O47" i="29"/>
  <c r="N47" i="29"/>
  <c r="M47" i="29"/>
  <c r="L47" i="29"/>
  <c r="K47" i="29"/>
  <c r="J47" i="29"/>
  <c r="I47" i="29"/>
  <c r="H47" i="29"/>
  <c r="G47" i="29"/>
  <c r="F47" i="29"/>
  <c r="E47" i="29"/>
  <c r="D47" i="29"/>
  <c r="C47" i="29"/>
  <c r="B47" i="29"/>
  <c r="A47" i="29"/>
  <c r="AF46" i="29"/>
  <c r="AE46" i="29"/>
  <c r="AD46" i="29"/>
  <c r="AC46" i="29"/>
  <c r="AB46" i="29"/>
  <c r="AA46" i="29"/>
  <c r="Z46" i="29"/>
  <c r="Y46" i="29"/>
  <c r="X46" i="29"/>
  <c r="W46" i="29"/>
  <c r="V46" i="29"/>
  <c r="U46" i="29"/>
  <c r="T46" i="29"/>
  <c r="S46" i="29"/>
  <c r="R46" i="29"/>
  <c r="Q46" i="29"/>
  <c r="P46" i="29"/>
  <c r="O46" i="29"/>
  <c r="N46" i="29"/>
  <c r="M46" i="29"/>
  <c r="L46" i="29"/>
  <c r="K46" i="29"/>
  <c r="J46" i="29"/>
  <c r="I46" i="29"/>
  <c r="H46" i="29"/>
  <c r="G46" i="29"/>
  <c r="F46" i="29"/>
  <c r="E46" i="29"/>
  <c r="D46" i="29"/>
  <c r="C46" i="29"/>
  <c r="B46" i="29"/>
  <c r="A46" i="29"/>
  <c r="AF45" i="29"/>
  <c r="AE45" i="29"/>
  <c r="AD45" i="29"/>
  <c r="AC45" i="29"/>
  <c r="AB45" i="29"/>
  <c r="AA45" i="29"/>
  <c r="Z45" i="29"/>
  <c r="Y45" i="29"/>
  <c r="X45" i="29"/>
  <c r="W45" i="29"/>
  <c r="V45" i="29"/>
  <c r="U45" i="29"/>
  <c r="T45" i="29"/>
  <c r="S45" i="29"/>
  <c r="R45" i="29"/>
  <c r="Q45" i="29"/>
  <c r="P45" i="29"/>
  <c r="O45" i="29"/>
  <c r="N45" i="29"/>
  <c r="M45" i="29"/>
  <c r="L45" i="29"/>
  <c r="K45" i="29"/>
  <c r="J45" i="29"/>
  <c r="I45" i="29"/>
  <c r="H45" i="29"/>
  <c r="G45" i="29"/>
  <c r="F45" i="29"/>
  <c r="E45" i="29"/>
  <c r="D45" i="29"/>
  <c r="C45" i="29"/>
  <c r="B45" i="29"/>
  <c r="A45" i="29"/>
  <c r="Y40" i="29"/>
  <c r="X40" i="29"/>
  <c r="W40" i="29"/>
  <c r="V40" i="29"/>
  <c r="U40" i="29"/>
  <c r="T40" i="29"/>
  <c r="S40" i="29"/>
  <c r="R40" i="29"/>
  <c r="Q40" i="29"/>
  <c r="P40" i="29"/>
  <c r="O40" i="29"/>
  <c r="N40" i="29"/>
  <c r="M40" i="29"/>
  <c r="L40" i="29"/>
  <c r="K40" i="29"/>
  <c r="J40" i="29"/>
  <c r="I40" i="29"/>
  <c r="H40" i="29"/>
  <c r="G40" i="29"/>
  <c r="F40" i="29"/>
  <c r="E40" i="29"/>
  <c r="D40" i="29"/>
  <c r="C40" i="29"/>
  <c r="B40" i="29"/>
  <c r="AD40" i="29" s="1"/>
  <c r="Y39" i="29"/>
  <c r="X39" i="29"/>
  <c r="W39" i="29"/>
  <c r="V39" i="29"/>
  <c r="U39" i="29"/>
  <c r="T39" i="29"/>
  <c r="S39" i="29"/>
  <c r="R39" i="29"/>
  <c r="Q39" i="29"/>
  <c r="P39" i="29"/>
  <c r="O39" i="29"/>
  <c r="N39" i="29"/>
  <c r="M39" i="29"/>
  <c r="L39" i="29"/>
  <c r="K39" i="29"/>
  <c r="J39" i="29"/>
  <c r="I39" i="29"/>
  <c r="H39" i="29"/>
  <c r="G39" i="29"/>
  <c r="F39" i="29"/>
  <c r="E39" i="29"/>
  <c r="D39" i="29"/>
  <c r="C39" i="29"/>
  <c r="B39" i="29"/>
  <c r="AC39" i="29" s="1"/>
  <c r="Y38" i="29"/>
  <c r="X38" i="29"/>
  <c r="W38" i="29"/>
  <c r="V38" i="29"/>
  <c r="U38" i="29"/>
  <c r="T38" i="29"/>
  <c r="S38" i="29"/>
  <c r="R38" i="29"/>
  <c r="Q38" i="29"/>
  <c r="P38" i="29"/>
  <c r="O38" i="29"/>
  <c r="N38" i="29"/>
  <c r="M38" i="29"/>
  <c r="L38" i="29"/>
  <c r="K38" i="29"/>
  <c r="J38" i="29"/>
  <c r="I38" i="29"/>
  <c r="H38" i="29"/>
  <c r="G38" i="29"/>
  <c r="F38" i="29"/>
  <c r="E38" i="29"/>
  <c r="D38" i="29"/>
  <c r="C38" i="29"/>
  <c r="B38" i="29"/>
  <c r="AB38" i="29" s="1"/>
  <c r="Z37" i="29"/>
  <c r="Y36" i="29"/>
  <c r="X36" i="29"/>
  <c r="W36" i="29"/>
  <c r="V36" i="29"/>
  <c r="U36" i="29"/>
  <c r="T36" i="29"/>
  <c r="S36" i="29"/>
  <c r="R36" i="29"/>
  <c r="Q36" i="29"/>
  <c r="P36" i="29"/>
  <c r="O36" i="29"/>
  <c r="N36" i="29"/>
  <c r="M36" i="29"/>
  <c r="L36" i="29"/>
  <c r="K36" i="29"/>
  <c r="J36" i="29"/>
  <c r="I36" i="29"/>
  <c r="H36" i="29"/>
  <c r="G36" i="29"/>
  <c r="F36" i="29"/>
  <c r="E36" i="29"/>
  <c r="D36" i="29"/>
  <c r="C36" i="29"/>
  <c r="B36" i="29"/>
  <c r="Z36" i="29" s="1"/>
  <c r="P37" i="25"/>
  <c r="M37" i="25"/>
  <c r="L37" i="25"/>
  <c r="AF48" i="28"/>
  <c r="AE48" i="28"/>
  <c r="AD48" i="28"/>
  <c r="AC48" i="28"/>
  <c r="AB48" i="28"/>
  <c r="AA48" i="28"/>
  <c r="Z48" i="28"/>
  <c r="Y48" i="28"/>
  <c r="X48" i="28"/>
  <c r="W48" i="28"/>
  <c r="V48" i="28"/>
  <c r="U48" i="28"/>
  <c r="T48" i="28"/>
  <c r="S48" i="28"/>
  <c r="R48" i="28"/>
  <c r="Q48" i="28"/>
  <c r="P48" i="28"/>
  <c r="O48" i="28"/>
  <c r="N48" i="28"/>
  <c r="M48" i="28"/>
  <c r="L48" i="28"/>
  <c r="K48" i="28"/>
  <c r="J48" i="28"/>
  <c r="I48" i="28"/>
  <c r="H48" i="28"/>
  <c r="G48" i="28"/>
  <c r="F48" i="28"/>
  <c r="E48" i="28"/>
  <c r="D48" i="28"/>
  <c r="C48" i="28"/>
  <c r="B48" i="28"/>
  <c r="A48" i="28"/>
  <c r="AF47" i="28"/>
  <c r="AE47" i="28"/>
  <c r="AD47" i="28"/>
  <c r="AC47" i="28"/>
  <c r="AB47" i="28"/>
  <c r="AA47" i="28"/>
  <c r="Z47" i="28"/>
  <c r="Y47" i="28"/>
  <c r="X47" i="28"/>
  <c r="W47" i="28"/>
  <c r="V47" i="28"/>
  <c r="U47" i="28"/>
  <c r="T47" i="28"/>
  <c r="S47" i="28"/>
  <c r="R47" i="28"/>
  <c r="Q47" i="28"/>
  <c r="P47" i="28"/>
  <c r="O47" i="28"/>
  <c r="N47" i="28"/>
  <c r="M47" i="28"/>
  <c r="L47" i="28"/>
  <c r="K47" i="28"/>
  <c r="J47" i="28"/>
  <c r="I47" i="28"/>
  <c r="H47" i="28"/>
  <c r="G47" i="28"/>
  <c r="F47" i="28"/>
  <c r="E47" i="28"/>
  <c r="D47" i="28"/>
  <c r="C47" i="28"/>
  <c r="B47" i="28"/>
  <c r="A47" i="28"/>
  <c r="AF46" i="28"/>
  <c r="AE46" i="28"/>
  <c r="AD46" i="28"/>
  <c r="AC46" i="28"/>
  <c r="AB46" i="28"/>
  <c r="AA46" i="28"/>
  <c r="Z46" i="28"/>
  <c r="Y46" i="28"/>
  <c r="X46" i="28"/>
  <c r="W46" i="28"/>
  <c r="V46" i="28"/>
  <c r="U46" i="28"/>
  <c r="T46" i="28"/>
  <c r="S46" i="28"/>
  <c r="R46" i="28"/>
  <c r="Q46" i="28"/>
  <c r="P46" i="28"/>
  <c r="O46" i="28"/>
  <c r="N46" i="28"/>
  <c r="M46" i="28"/>
  <c r="L46" i="28"/>
  <c r="K46" i="28"/>
  <c r="J46" i="28"/>
  <c r="I46" i="28"/>
  <c r="H46" i="28"/>
  <c r="G46" i="28"/>
  <c r="F46" i="28"/>
  <c r="E46" i="28"/>
  <c r="D46" i="28"/>
  <c r="C46" i="28"/>
  <c r="B46" i="28"/>
  <c r="A46" i="28"/>
  <c r="AF45" i="28"/>
  <c r="AE45" i="28"/>
  <c r="AD45" i="28"/>
  <c r="AC45" i="28"/>
  <c r="AB45" i="28"/>
  <c r="AA45" i="28"/>
  <c r="Z45" i="28"/>
  <c r="Y45" i="28"/>
  <c r="X45" i="28"/>
  <c r="W45" i="28"/>
  <c r="V45" i="28"/>
  <c r="U45" i="28"/>
  <c r="T45" i="28"/>
  <c r="S45" i="28"/>
  <c r="R45" i="28"/>
  <c r="Q45" i="28"/>
  <c r="P45" i="28"/>
  <c r="O45" i="28"/>
  <c r="N45" i="28"/>
  <c r="M45" i="28"/>
  <c r="L45" i="28"/>
  <c r="K45" i="28"/>
  <c r="J45" i="28"/>
  <c r="I45" i="28"/>
  <c r="H45" i="28"/>
  <c r="G45" i="28"/>
  <c r="F45" i="28"/>
  <c r="E45" i="28"/>
  <c r="D45" i="28"/>
  <c r="C45" i="28"/>
  <c r="B45" i="28"/>
  <c r="A45" i="28"/>
  <c r="Y40" i="28"/>
  <c r="X40" i="28"/>
  <c r="W40" i="28"/>
  <c r="V40" i="28"/>
  <c r="U40" i="28"/>
  <c r="T40" i="28"/>
  <c r="S40" i="28"/>
  <c r="R40" i="28"/>
  <c r="Q40" i="28"/>
  <c r="P40" i="28"/>
  <c r="O40" i="28"/>
  <c r="N40" i="28"/>
  <c r="M40" i="28"/>
  <c r="L40" i="28"/>
  <c r="K40" i="28"/>
  <c r="J40" i="28"/>
  <c r="I40" i="28"/>
  <c r="H40" i="28"/>
  <c r="G40" i="28"/>
  <c r="F40" i="28"/>
  <c r="E40" i="28"/>
  <c r="D40" i="28"/>
  <c r="C40" i="28"/>
  <c r="B40" i="28"/>
  <c r="Y39" i="28"/>
  <c r="X39" i="28"/>
  <c r="W39" i="28"/>
  <c r="V39" i="28"/>
  <c r="U39" i="28"/>
  <c r="T39" i="28"/>
  <c r="S39" i="28"/>
  <c r="R39" i="28"/>
  <c r="Q39" i="28"/>
  <c r="P39" i="28"/>
  <c r="O39" i="28"/>
  <c r="N39" i="28"/>
  <c r="M39" i="28"/>
  <c r="L39" i="28"/>
  <c r="K39" i="28"/>
  <c r="J39" i="28"/>
  <c r="I39" i="28"/>
  <c r="H39" i="28"/>
  <c r="G39" i="28"/>
  <c r="F39" i="28"/>
  <c r="E39" i="28"/>
  <c r="D39" i="28"/>
  <c r="C39" i="28"/>
  <c r="B39" i="28"/>
  <c r="AC39" i="28" s="1"/>
  <c r="Y38" i="28"/>
  <c r="X38" i="28"/>
  <c r="W38" i="28"/>
  <c r="V38" i="28"/>
  <c r="U38" i="28"/>
  <c r="T38" i="28"/>
  <c r="S38" i="28"/>
  <c r="R38" i="28"/>
  <c r="Q38" i="28"/>
  <c r="P38" i="28"/>
  <c r="O38" i="28"/>
  <c r="N38" i="28"/>
  <c r="M38" i="28"/>
  <c r="L38" i="28"/>
  <c r="K38" i="28"/>
  <c r="J38" i="28"/>
  <c r="I38" i="28"/>
  <c r="H38" i="28"/>
  <c r="G38" i="28"/>
  <c r="F38" i="28"/>
  <c r="E38" i="28"/>
  <c r="D38" i="28"/>
  <c r="C38" i="28"/>
  <c r="B38" i="28"/>
  <c r="AB38" i="28" s="1"/>
  <c r="Z37" i="28"/>
  <c r="Y36" i="28"/>
  <c r="X36" i="28"/>
  <c r="W36" i="28"/>
  <c r="V36" i="28"/>
  <c r="U36" i="28"/>
  <c r="T36" i="28"/>
  <c r="S36" i="28"/>
  <c r="R36" i="28"/>
  <c r="Q36" i="28"/>
  <c r="P36" i="28"/>
  <c r="O36" i="28"/>
  <c r="N36" i="28"/>
  <c r="M36" i="28"/>
  <c r="L36" i="28"/>
  <c r="K36" i="28"/>
  <c r="J36" i="28"/>
  <c r="I36" i="28"/>
  <c r="H36" i="28"/>
  <c r="G36" i="28"/>
  <c r="F36" i="28"/>
  <c r="E36" i="28"/>
  <c r="D36" i="28"/>
  <c r="C36" i="28"/>
  <c r="B36" i="28"/>
  <c r="Z36" i="28"/>
  <c r="AF48" i="27"/>
  <c r="AE48" i="27"/>
  <c r="AD48" i="27"/>
  <c r="AC48" i="27"/>
  <c r="AB48" i="27"/>
  <c r="AA48" i="27"/>
  <c r="Z48" i="27"/>
  <c r="Y48" i="27"/>
  <c r="X48" i="27"/>
  <c r="W48" i="27"/>
  <c r="V48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B48" i="27"/>
  <c r="A48" i="27"/>
  <c r="AF47" i="27"/>
  <c r="AE47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A47" i="27"/>
  <c r="AF46" i="27"/>
  <c r="AE46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46" i="27"/>
  <c r="A46" i="27"/>
  <c r="AF45" i="27"/>
  <c r="AE45" i="27"/>
  <c r="AD45" i="27"/>
  <c r="AC45" i="27"/>
  <c r="AB45" i="27"/>
  <c r="AA45" i="27"/>
  <c r="Z45" i="27"/>
  <c r="Y45" i="27"/>
  <c r="X45" i="27"/>
  <c r="W45" i="27"/>
  <c r="V45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B45" i="27"/>
  <c r="A45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F40" i="27"/>
  <c r="E40" i="27"/>
  <c r="D40" i="27"/>
  <c r="C40" i="27"/>
  <c r="B40" i="27"/>
  <c r="AD40" i="27" s="1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9" i="27"/>
  <c r="Z39" i="27" s="1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F38" i="27"/>
  <c r="E38" i="27"/>
  <c r="D38" i="27"/>
  <c r="C38" i="27"/>
  <c r="B38" i="27"/>
  <c r="Z37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Z36" i="27" s="1"/>
  <c r="W37" i="25"/>
  <c r="K37" i="25"/>
  <c r="AF48" i="26"/>
  <c r="AE48" i="26"/>
  <c r="AD48" i="26"/>
  <c r="AC48" i="26"/>
  <c r="AB48" i="26"/>
  <c r="AA48" i="26"/>
  <c r="Z48" i="26"/>
  <c r="Y48" i="26"/>
  <c r="X48" i="26"/>
  <c r="W48" i="26"/>
  <c r="V48" i="26"/>
  <c r="U48" i="26"/>
  <c r="T48" i="26"/>
  <c r="S48" i="26"/>
  <c r="R48" i="26"/>
  <c r="Q48" i="26"/>
  <c r="P48" i="26"/>
  <c r="O48" i="26"/>
  <c r="N48" i="26"/>
  <c r="M48" i="26"/>
  <c r="L48" i="26"/>
  <c r="K48" i="26"/>
  <c r="J48" i="26"/>
  <c r="I48" i="26"/>
  <c r="H48" i="26"/>
  <c r="G48" i="26"/>
  <c r="F48" i="26"/>
  <c r="E48" i="26"/>
  <c r="D48" i="26"/>
  <c r="C48" i="26"/>
  <c r="B48" i="26"/>
  <c r="A48" i="26"/>
  <c r="AF47" i="26"/>
  <c r="AE47" i="26"/>
  <c r="AD47" i="26"/>
  <c r="AC47" i="26"/>
  <c r="AB47" i="26"/>
  <c r="AA47" i="26"/>
  <c r="Z47" i="26"/>
  <c r="Y47" i="26"/>
  <c r="X47" i="26"/>
  <c r="W47" i="26"/>
  <c r="V47" i="26"/>
  <c r="U47" i="26"/>
  <c r="T47" i="26"/>
  <c r="S47" i="26"/>
  <c r="R47" i="26"/>
  <c r="Q47" i="26"/>
  <c r="P47" i="26"/>
  <c r="O47" i="26"/>
  <c r="N47" i="26"/>
  <c r="M47" i="26"/>
  <c r="L47" i="26"/>
  <c r="K47" i="26"/>
  <c r="J47" i="26"/>
  <c r="I47" i="26"/>
  <c r="H47" i="26"/>
  <c r="G47" i="26"/>
  <c r="F47" i="26"/>
  <c r="E47" i="26"/>
  <c r="D47" i="26"/>
  <c r="C47" i="26"/>
  <c r="B47" i="26"/>
  <c r="A47" i="26"/>
  <c r="AF46" i="26"/>
  <c r="AE46" i="26"/>
  <c r="AD46" i="26"/>
  <c r="AC46" i="26"/>
  <c r="AB46" i="26"/>
  <c r="AA46" i="26"/>
  <c r="Z46" i="26"/>
  <c r="Y46" i="26"/>
  <c r="X46" i="26"/>
  <c r="W46" i="26"/>
  <c r="V46" i="26"/>
  <c r="U46" i="26"/>
  <c r="T46" i="26"/>
  <c r="S46" i="26"/>
  <c r="R46" i="26"/>
  <c r="Q46" i="26"/>
  <c r="P46" i="26"/>
  <c r="O46" i="26"/>
  <c r="N46" i="26"/>
  <c r="M46" i="26"/>
  <c r="L46" i="26"/>
  <c r="K46" i="26"/>
  <c r="J46" i="26"/>
  <c r="I46" i="26"/>
  <c r="H46" i="26"/>
  <c r="G46" i="26"/>
  <c r="F46" i="26"/>
  <c r="E46" i="26"/>
  <c r="D46" i="26"/>
  <c r="C46" i="26"/>
  <c r="B46" i="26"/>
  <c r="A46" i="26"/>
  <c r="AF45" i="26"/>
  <c r="AE45" i="26"/>
  <c r="AD45" i="26"/>
  <c r="AC45" i="26"/>
  <c r="AB45" i="26"/>
  <c r="AA45" i="26"/>
  <c r="Z45" i="26"/>
  <c r="Y45" i="26"/>
  <c r="X45" i="26"/>
  <c r="W45" i="26"/>
  <c r="V45" i="26"/>
  <c r="U45" i="26"/>
  <c r="T45" i="26"/>
  <c r="S45" i="26"/>
  <c r="R45" i="26"/>
  <c r="Q45" i="26"/>
  <c r="P45" i="26"/>
  <c r="O45" i="26"/>
  <c r="N45" i="26"/>
  <c r="M45" i="26"/>
  <c r="L45" i="26"/>
  <c r="K45" i="26"/>
  <c r="J45" i="26"/>
  <c r="I45" i="26"/>
  <c r="H45" i="26"/>
  <c r="G45" i="26"/>
  <c r="F45" i="26"/>
  <c r="E45" i="26"/>
  <c r="D45" i="26"/>
  <c r="C45" i="26"/>
  <c r="B45" i="26"/>
  <c r="A45" i="26"/>
  <c r="Y40" i="26"/>
  <c r="X40" i="26"/>
  <c r="W40" i="26"/>
  <c r="V40" i="26"/>
  <c r="U40" i="26"/>
  <c r="T40" i="26"/>
  <c r="S40" i="26"/>
  <c r="R40" i="26"/>
  <c r="Q40" i="26"/>
  <c r="P40" i="26"/>
  <c r="O40" i="26"/>
  <c r="N40" i="26"/>
  <c r="M40" i="26"/>
  <c r="L40" i="26"/>
  <c r="K40" i="26"/>
  <c r="J40" i="26"/>
  <c r="I40" i="26"/>
  <c r="H40" i="26"/>
  <c r="G40" i="26"/>
  <c r="F40" i="26"/>
  <c r="E40" i="26"/>
  <c r="D40" i="26"/>
  <c r="C40" i="26"/>
  <c r="B40" i="26"/>
  <c r="Y39" i="26"/>
  <c r="X39" i="26"/>
  <c r="W39" i="26"/>
  <c r="V39" i="26"/>
  <c r="U39" i="26"/>
  <c r="T39" i="26"/>
  <c r="S39" i="26"/>
  <c r="R39" i="26"/>
  <c r="Q39" i="26"/>
  <c r="P39" i="26"/>
  <c r="O39" i="26"/>
  <c r="N39" i="26"/>
  <c r="M39" i="26"/>
  <c r="L39" i="26"/>
  <c r="K39" i="26"/>
  <c r="J39" i="26"/>
  <c r="I39" i="26"/>
  <c r="H39" i="26"/>
  <c r="G39" i="26"/>
  <c r="F39" i="26"/>
  <c r="E39" i="26"/>
  <c r="D39" i="26"/>
  <c r="C39" i="26"/>
  <c r="B39" i="26"/>
  <c r="Y38" i="26"/>
  <c r="X38" i="26"/>
  <c r="W38" i="26"/>
  <c r="V38" i="26"/>
  <c r="U38" i="26"/>
  <c r="T38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G38" i="26"/>
  <c r="F38" i="26"/>
  <c r="E38" i="26"/>
  <c r="D38" i="26"/>
  <c r="C38" i="26"/>
  <c r="B38" i="26"/>
  <c r="Z37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D36" i="26"/>
  <c r="C36" i="26"/>
  <c r="B36" i="26"/>
  <c r="Z36" i="26"/>
  <c r="Y37" i="25"/>
  <c r="Z37" i="5"/>
  <c r="Z37" i="6"/>
  <c r="Z37" i="7"/>
  <c r="Z37" i="8"/>
  <c r="Z37" i="9"/>
  <c r="Z37" i="13"/>
  <c r="Z37" i="14"/>
  <c r="Z37" i="15"/>
  <c r="Z37" i="16"/>
  <c r="Z37" i="17"/>
  <c r="Z37" i="18"/>
  <c r="Z37" i="19"/>
  <c r="Z37" i="20"/>
  <c r="Z37" i="21"/>
  <c r="Z37" i="22"/>
  <c r="Z37" i="23"/>
  <c r="Z37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Z40" i="4" s="1"/>
  <c r="F40" i="4"/>
  <c r="E40" i="4"/>
  <c r="D40" i="4"/>
  <c r="C40" i="4"/>
  <c r="B40" i="4"/>
  <c r="AD40" i="4" s="1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B38" i="4" s="1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Z36" i="4" s="1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D40" i="5" s="1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C39" i="5" s="1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Z38" i="5" s="1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Z36" i="5" s="1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Z39" i="6" s="1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AB38" i="6" s="1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Z36" i="6" s="1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C39" i="7" s="1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Z36" i="7" s="1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AD40" i="8" s="1"/>
  <c r="E40" i="8"/>
  <c r="D40" i="8"/>
  <c r="C40" i="8"/>
  <c r="B40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Z39" i="8" s="1"/>
  <c r="E39" i="8"/>
  <c r="D39" i="8"/>
  <c r="C39" i="8"/>
  <c r="B39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Z36" i="8" s="1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Z40" i="9" s="1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B39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Z38" i="9" s="1"/>
  <c r="D38" i="9"/>
  <c r="C38" i="9"/>
  <c r="B38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Z36" i="9" s="1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Z40" i="13" s="1"/>
  <c r="F40" i="13"/>
  <c r="E40" i="13"/>
  <c r="D40" i="13"/>
  <c r="C40" i="13"/>
  <c r="B40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B39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Z36" i="13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AD40" i="14" s="1"/>
  <c r="C40" i="14"/>
  <c r="B40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AB38" i="14" s="1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Z36" i="14" s="1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Z39" i="15" s="1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Z36" i="15" s="1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Z40" i="16" s="1"/>
  <c r="F40" i="16"/>
  <c r="E40" i="16"/>
  <c r="D40" i="16"/>
  <c r="C40" i="16"/>
  <c r="B40" i="16"/>
  <c r="AD40" i="16" s="1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C39" i="16"/>
  <c r="B39" i="16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Z38" i="16" s="1"/>
  <c r="B38" i="16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B36" i="16"/>
  <c r="Z36" i="16" s="1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Z40" i="17" s="1"/>
  <c r="E40" i="17"/>
  <c r="D40" i="17"/>
  <c r="C40" i="17"/>
  <c r="B40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Z39" i="17" s="1"/>
  <c r="E39" i="17"/>
  <c r="D39" i="17"/>
  <c r="C39" i="17"/>
  <c r="B39" i="17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Z36" i="17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B40" i="18"/>
  <c r="Z40" i="18" s="1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B39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B38" i="18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Z36" i="18" s="1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C40" i="19"/>
  <c r="B40" i="19"/>
  <c r="Z40" i="19" s="1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C39" i="19"/>
  <c r="B39" i="19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C38" i="19"/>
  <c r="B38" i="19"/>
  <c r="AB38" i="19" s="1"/>
  <c r="Y36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C36" i="19"/>
  <c r="B36" i="19"/>
  <c r="Z36" i="19" s="1"/>
  <c r="Y40" i="20"/>
  <c r="X40" i="20"/>
  <c r="W40" i="20"/>
  <c r="V40" i="20"/>
  <c r="U40" i="20"/>
  <c r="T40" i="20"/>
  <c r="S40" i="20"/>
  <c r="R40" i="20"/>
  <c r="Q40" i="20"/>
  <c r="P40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C40" i="20"/>
  <c r="B40" i="20"/>
  <c r="Y39" i="20"/>
  <c r="X39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C39" i="20"/>
  <c r="B39" i="20"/>
  <c r="Y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C38" i="20"/>
  <c r="B38" i="20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B36" i="20"/>
  <c r="Z36" i="20" s="1"/>
  <c r="Y40" i="21"/>
  <c r="X40" i="21"/>
  <c r="W40" i="21"/>
  <c r="V40" i="21"/>
  <c r="U40" i="21"/>
  <c r="T40" i="21"/>
  <c r="S40" i="21"/>
  <c r="R40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Y39" i="21"/>
  <c r="X39" i="21"/>
  <c r="W39" i="21"/>
  <c r="V39" i="21"/>
  <c r="U39" i="21"/>
  <c r="T39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Y38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Y36" i="21"/>
  <c r="X36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Z36" i="21" s="1"/>
  <c r="Y40" i="22"/>
  <c r="X40" i="22"/>
  <c r="W40" i="22"/>
  <c r="V40" i="22"/>
  <c r="U40" i="22"/>
  <c r="T40" i="22"/>
  <c r="S40" i="22"/>
  <c r="R40" i="22"/>
  <c r="Q40" i="22"/>
  <c r="P40" i="22"/>
  <c r="O40" i="22"/>
  <c r="N40" i="22"/>
  <c r="M40" i="22"/>
  <c r="L40" i="22"/>
  <c r="K40" i="22"/>
  <c r="J40" i="22"/>
  <c r="I40" i="22"/>
  <c r="H40" i="22"/>
  <c r="G40" i="22"/>
  <c r="F40" i="22"/>
  <c r="E40" i="22"/>
  <c r="D40" i="22"/>
  <c r="C40" i="22"/>
  <c r="B40" i="22"/>
  <c r="Y39" i="22"/>
  <c r="X39" i="22"/>
  <c r="W39" i="22"/>
  <c r="V39" i="22"/>
  <c r="U39" i="22"/>
  <c r="T39" i="22"/>
  <c r="S39" i="22"/>
  <c r="R39" i="22"/>
  <c r="Q39" i="22"/>
  <c r="P39" i="22"/>
  <c r="O39" i="22"/>
  <c r="N39" i="22"/>
  <c r="M39" i="22"/>
  <c r="L39" i="22"/>
  <c r="K39" i="22"/>
  <c r="J39" i="22"/>
  <c r="I39" i="22"/>
  <c r="H39" i="22"/>
  <c r="G39" i="22"/>
  <c r="F39" i="22"/>
  <c r="E39" i="22"/>
  <c r="D39" i="22"/>
  <c r="C39" i="22"/>
  <c r="B39" i="22"/>
  <c r="Y38" i="22"/>
  <c r="X38" i="22"/>
  <c r="W38" i="22"/>
  <c r="V38" i="22"/>
  <c r="U38" i="22"/>
  <c r="T38" i="22"/>
  <c r="S38" i="22"/>
  <c r="R38" i="22"/>
  <c r="Q38" i="22"/>
  <c r="P38" i="22"/>
  <c r="O38" i="22"/>
  <c r="N38" i="22"/>
  <c r="M38" i="22"/>
  <c r="L38" i="22"/>
  <c r="K38" i="22"/>
  <c r="J38" i="22"/>
  <c r="I38" i="22"/>
  <c r="H38" i="22"/>
  <c r="G38" i="22"/>
  <c r="F38" i="22"/>
  <c r="E38" i="22"/>
  <c r="D38" i="22"/>
  <c r="C38" i="22"/>
  <c r="B38" i="22"/>
  <c r="Y36" i="22"/>
  <c r="X36" i="22"/>
  <c r="W36" i="22"/>
  <c r="V36" i="22"/>
  <c r="U36" i="22"/>
  <c r="T36" i="22"/>
  <c r="S36" i="22"/>
  <c r="R36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Z36" i="22"/>
  <c r="Y40" i="23"/>
  <c r="X40" i="23"/>
  <c r="W40" i="23"/>
  <c r="V40" i="23"/>
  <c r="U40" i="23"/>
  <c r="T40" i="23"/>
  <c r="S40" i="23"/>
  <c r="R40" i="23"/>
  <c r="Q40" i="23"/>
  <c r="P40" i="23"/>
  <c r="O40" i="23"/>
  <c r="N40" i="23"/>
  <c r="M40" i="23"/>
  <c r="L40" i="23"/>
  <c r="K40" i="23"/>
  <c r="J40" i="23"/>
  <c r="I40" i="23"/>
  <c r="H40" i="23"/>
  <c r="G40" i="23"/>
  <c r="F40" i="23"/>
  <c r="E40" i="23"/>
  <c r="D40" i="23"/>
  <c r="C40" i="23"/>
  <c r="Y39" i="23"/>
  <c r="X39" i="23"/>
  <c r="W39" i="23"/>
  <c r="V39" i="23"/>
  <c r="U39" i="23"/>
  <c r="T39" i="23"/>
  <c r="S39" i="23"/>
  <c r="R39" i="23"/>
  <c r="Q39" i="23"/>
  <c r="P39" i="23"/>
  <c r="O39" i="23"/>
  <c r="N39" i="23"/>
  <c r="M39" i="23"/>
  <c r="L39" i="23"/>
  <c r="K39" i="23"/>
  <c r="J39" i="23"/>
  <c r="I39" i="23"/>
  <c r="H39" i="23"/>
  <c r="G39" i="23"/>
  <c r="F39" i="23"/>
  <c r="E39" i="23"/>
  <c r="D39" i="23"/>
  <c r="C39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C38" i="23"/>
  <c r="B40" i="23"/>
  <c r="B39" i="23"/>
  <c r="B38" i="23"/>
  <c r="Y36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C36" i="23"/>
  <c r="B36" i="23"/>
  <c r="Z36" i="23" s="1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F48" i="13"/>
  <c r="AE48" i="13"/>
  <c r="AD48" i="13"/>
  <c r="AC48" i="13"/>
  <c r="AB48" i="13"/>
  <c r="AA48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AF47" i="13"/>
  <c r="AE47" i="13"/>
  <c r="AD47" i="13"/>
  <c r="AC47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B47" i="13"/>
  <c r="AF46" i="13"/>
  <c r="AE46" i="13"/>
  <c r="AD46" i="13"/>
  <c r="AC46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46" i="13"/>
  <c r="AF45" i="13"/>
  <c r="AE45" i="13"/>
  <c r="AD45" i="13"/>
  <c r="AC45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45" i="13"/>
  <c r="AF48" i="14"/>
  <c r="AE48" i="14"/>
  <c r="AD48" i="14"/>
  <c r="AC48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F46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AF45" i="14"/>
  <c r="AE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AF48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F47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F45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F48" i="16"/>
  <c r="AE48" i="16"/>
  <c r="AD48" i="16"/>
  <c r="AC48" i="16"/>
  <c r="AB48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AF47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B47" i="16"/>
  <c r="AF46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B46" i="16"/>
  <c r="AF45" i="16"/>
  <c r="AE45" i="16"/>
  <c r="AD45" i="16"/>
  <c r="AC45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AF48" i="17"/>
  <c r="AE48" i="17"/>
  <c r="AD48" i="17"/>
  <c r="AC48" i="17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AF47" i="17"/>
  <c r="AE47" i="17"/>
  <c r="AD47" i="17"/>
  <c r="AC47" i="17"/>
  <c r="AB47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AF46" i="17"/>
  <c r="AE46" i="17"/>
  <c r="AD46" i="17"/>
  <c r="AC46" i="17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AF45" i="17"/>
  <c r="AE45" i="17"/>
  <c r="AD45" i="17"/>
  <c r="AC45" i="17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AF48" i="18"/>
  <c r="AE48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B48" i="18"/>
  <c r="AF47" i="18"/>
  <c r="AE47" i="18"/>
  <c r="AD47" i="18"/>
  <c r="AC47" i="18"/>
  <c r="AB47" i="18"/>
  <c r="AA47" i="18"/>
  <c r="Z47" i="18"/>
  <c r="Y47" i="18"/>
  <c r="X47" i="18"/>
  <c r="W47" i="18"/>
  <c r="V47" i="18"/>
  <c r="U47" i="18"/>
  <c r="T47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B47" i="18"/>
  <c r="AF46" i="18"/>
  <c r="AE46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C46" i="18"/>
  <c r="B46" i="18"/>
  <c r="AF45" i="18"/>
  <c r="AE45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  <c r="AF48" i="19"/>
  <c r="AE48" i="19"/>
  <c r="AD48" i="19"/>
  <c r="AC48" i="19"/>
  <c r="AB48" i="19"/>
  <c r="AA48" i="19"/>
  <c r="Z48" i="19"/>
  <c r="Y48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C48" i="19"/>
  <c r="B48" i="19"/>
  <c r="AF47" i="19"/>
  <c r="AE47" i="19"/>
  <c r="AD47" i="19"/>
  <c r="AC47" i="19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B47" i="19"/>
  <c r="AF46" i="19"/>
  <c r="AE46" i="19"/>
  <c r="AD46" i="19"/>
  <c r="AC46" i="19"/>
  <c r="AB46" i="19"/>
  <c r="AA46" i="19"/>
  <c r="Z46" i="19"/>
  <c r="Y46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B46" i="19"/>
  <c r="AF45" i="19"/>
  <c r="AE45" i="19"/>
  <c r="AD45" i="19"/>
  <c r="AC45" i="19"/>
  <c r="AB45" i="19"/>
  <c r="AA45" i="19"/>
  <c r="Z45" i="19"/>
  <c r="Y45" i="19"/>
  <c r="X45" i="19"/>
  <c r="W45" i="19"/>
  <c r="V45" i="19"/>
  <c r="U45" i="19"/>
  <c r="T45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B45" i="19"/>
  <c r="AF48" i="20"/>
  <c r="AE48" i="20"/>
  <c r="AD48" i="20"/>
  <c r="AC48" i="20"/>
  <c r="AB48" i="20"/>
  <c r="AA48" i="20"/>
  <c r="Z48" i="20"/>
  <c r="Y48" i="20"/>
  <c r="X48" i="20"/>
  <c r="W48" i="20"/>
  <c r="V48" i="20"/>
  <c r="U48" i="20"/>
  <c r="T48" i="20"/>
  <c r="S48" i="20"/>
  <c r="R48" i="20"/>
  <c r="Q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B48" i="20"/>
  <c r="AF47" i="20"/>
  <c r="AE47" i="20"/>
  <c r="AD47" i="20"/>
  <c r="AC47" i="20"/>
  <c r="AB47" i="20"/>
  <c r="AA47" i="20"/>
  <c r="Z47" i="20"/>
  <c r="Y47" i="20"/>
  <c r="X47" i="20"/>
  <c r="W47" i="20"/>
  <c r="V47" i="20"/>
  <c r="U47" i="20"/>
  <c r="T47" i="20"/>
  <c r="S47" i="20"/>
  <c r="R47" i="20"/>
  <c r="Q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B47" i="20"/>
  <c r="AF46" i="20"/>
  <c r="AE46" i="20"/>
  <c r="AD46" i="20"/>
  <c r="AC46" i="20"/>
  <c r="AB46" i="20"/>
  <c r="AA46" i="20"/>
  <c r="Z46" i="20"/>
  <c r="Y46" i="20"/>
  <c r="X46" i="20"/>
  <c r="W46" i="20"/>
  <c r="V46" i="20"/>
  <c r="U46" i="20"/>
  <c r="T46" i="20"/>
  <c r="S46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B46" i="20"/>
  <c r="AF45" i="20"/>
  <c r="AE45" i="20"/>
  <c r="AD45" i="20"/>
  <c r="AC45" i="20"/>
  <c r="AB45" i="20"/>
  <c r="AA45" i="20"/>
  <c r="Z45" i="20"/>
  <c r="Y45" i="20"/>
  <c r="X45" i="20"/>
  <c r="W45" i="20"/>
  <c r="V45" i="20"/>
  <c r="U45" i="20"/>
  <c r="T45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B45" i="20"/>
  <c r="AF48" i="21"/>
  <c r="AE48" i="21"/>
  <c r="AD48" i="21"/>
  <c r="AC48" i="21"/>
  <c r="AB48" i="21"/>
  <c r="AA48" i="21"/>
  <c r="Z48" i="21"/>
  <c r="Y48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AF47" i="21"/>
  <c r="AE47" i="21"/>
  <c r="AD47" i="21"/>
  <c r="AC47" i="21"/>
  <c r="AB47" i="21"/>
  <c r="AA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AF46" i="21"/>
  <c r="AE46" i="21"/>
  <c r="AD46" i="21"/>
  <c r="AC46" i="21"/>
  <c r="AB46" i="21"/>
  <c r="AA46" i="21"/>
  <c r="Z46" i="21"/>
  <c r="Y46" i="21"/>
  <c r="X46" i="21"/>
  <c r="W46" i="21"/>
  <c r="V46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B46" i="21"/>
  <c r="AF45" i="21"/>
  <c r="AE45" i="21"/>
  <c r="AD45" i="21"/>
  <c r="AC45" i="21"/>
  <c r="AB45" i="21"/>
  <c r="AA45" i="21"/>
  <c r="Z45" i="21"/>
  <c r="Y45" i="21"/>
  <c r="X45" i="21"/>
  <c r="W45" i="21"/>
  <c r="V45" i="21"/>
  <c r="U45" i="21"/>
  <c r="T45" i="21"/>
  <c r="S45" i="21"/>
  <c r="R45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B45" i="21"/>
  <c r="AF48" i="22"/>
  <c r="AE48" i="22"/>
  <c r="AD48" i="22"/>
  <c r="AC48" i="22"/>
  <c r="AB48" i="22"/>
  <c r="AA48" i="22"/>
  <c r="Z48" i="22"/>
  <c r="Y48" i="22"/>
  <c r="X48" i="22"/>
  <c r="W48" i="22"/>
  <c r="V48" i="22"/>
  <c r="U48" i="22"/>
  <c r="T48" i="22"/>
  <c r="S48" i="22"/>
  <c r="R48" i="22"/>
  <c r="Q48" i="22"/>
  <c r="P48" i="22"/>
  <c r="O48" i="22"/>
  <c r="N48" i="22"/>
  <c r="M48" i="22"/>
  <c r="L48" i="22"/>
  <c r="K48" i="22"/>
  <c r="J48" i="22"/>
  <c r="I48" i="22"/>
  <c r="H48" i="22"/>
  <c r="G48" i="22"/>
  <c r="F48" i="22"/>
  <c r="E48" i="22"/>
  <c r="D48" i="22"/>
  <c r="C48" i="22"/>
  <c r="B48" i="22"/>
  <c r="AF47" i="22"/>
  <c r="AE47" i="22"/>
  <c r="AD47" i="22"/>
  <c r="AC47" i="22"/>
  <c r="AB47" i="22"/>
  <c r="AA47" i="22"/>
  <c r="Z47" i="22"/>
  <c r="Y47" i="22"/>
  <c r="X47" i="22"/>
  <c r="W47" i="22"/>
  <c r="V47" i="22"/>
  <c r="U47" i="22"/>
  <c r="T47" i="22"/>
  <c r="S47" i="22"/>
  <c r="R47" i="22"/>
  <c r="Q47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D47" i="22"/>
  <c r="C47" i="22"/>
  <c r="B47" i="22"/>
  <c r="AF46" i="22"/>
  <c r="AE46" i="22"/>
  <c r="AD46" i="22"/>
  <c r="AC46" i="22"/>
  <c r="AB46" i="22"/>
  <c r="AA46" i="22"/>
  <c r="Z46" i="22"/>
  <c r="Y46" i="22"/>
  <c r="X46" i="22"/>
  <c r="W46" i="22"/>
  <c r="V46" i="22"/>
  <c r="U46" i="22"/>
  <c r="T46" i="22"/>
  <c r="S46" i="22"/>
  <c r="R46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D46" i="22"/>
  <c r="C46" i="22"/>
  <c r="B46" i="22"/>
  <c r="AF45" i="22"/>
  <c r="AE45" i="22"/>
  <c r="AD45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K45" i="22"/>
  <c r="J45" i="22"/>
  <c r="I45" i="22"/>
  <c r="H45" i="22"/>
  <c r="G45" i="22"/>
  <c r="F45" i="22"/>
  <c r="E45" i="22"/>
  <c r="D45" i="22"/>
  <c r="C45" i="22"/>
  <c r="B45" i="22"/>
  <c r="AF48" i="23"/>
  <c r="AE48" i="23"/>
  <c r="AD48" i="23"/>
  <c r="AC48" i="23"/>
  <c r="AB48" i="23"/>
  <c r="AA48" i="23"/>
  <c r="Z48" i="23"/>
  <c r="Y48" i="23"/>
  <c r="X48" i="23"/>
  <c r="W48" i="23"/>
  <c r="V48" i="23"/>
  <c r="U48" i="23"/>
  <c r="T48" i="23"/>
  <c r="S48" i="23"/>
  <c r="R48" i="23"/>
  <c r="Q48" i="23"/>
  <c r="P48" i="23"/>
  <c r="O48" i="23"/>
  <c r="N48" i="23"/>
  <c r="M48" i="23"/>
  <c r="L48" i="23"/>
  <c r="K48" i="23"/>
  <c r="J48" i="23"/>
  <c r="I48" i="23"/>
  <c r="H48" i="23"/>
  <c r="G48" i="23"/>
  <c r="F48" i="23"/>
  <c r="E48" i="23"/>
  <c r="D48" i="23"/>
  <c r="C48" i="23"/>
  <c r="B48" i="23"/>
  <c r="AF47" i="23"/>
  <c r="AE47" i="23"/>
  <c r="AD47" i="23"/>
  <c r="AC47" i="23"/>
  <c r="AB47" i="23"/>
  <c r="AA47" i="23"/>
  <c r="Z47" i="23"/>
  <c r="Y47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C47" i="23"/>
  <c r="B47" i="23"/>
  <c r="AF46" i="23"/>
  <c r="AE46" i="23"/>
  <c r="AD46" i="23"/>
  <c r="AC46" i="23"/>
  <c r="AB46" i="23"/>
  <c r="AA46" i="23"/>
  <c r="Z46" i="23"/>
  <c r="Y46" i="23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K46" i="23"/>
  <c r="J46" i="23"/>
  <c r="I46" i="23"/>
  <c r="H46" i="23"/>
  <c r="G46" i="23"/>
  <c r="F46" i="23"/>
  <c r="E46" i="23"/>
  <c r="D46" i="23"/>
  <c r="C46" i="23"/>
  <c r="B46" i="23"/>
  <c r="AF45" i="23"/>
  <c r="AE45" i="23"/>
  <c r="AD45" i="23"/>
  <c r="AC45" i="23"/>
  <c r="AB45" i="23"/>
  <c r="AA45" i="23"/>
  <c r="Z45" i="23"/>
  <c r="Y45" i="23"/>
  <c r="X45" i="23"/>
  <c r="W45" i="23"/>
  <c r="V45" i="23"/>
  <c r="U45" i="23"/>
  <c r="T45" i="23"/>
  <c r="S45" i="23"/>
  <c r="R45" i="23"/>
  <c r="Q45" i="23"/>
  <c r="P45" i="23"/>
  <c r="O45" i="23"/>
  <c r="N45" i="23"/>
  <c r="M45" i="23"/>
  <c r="L45" i="23"/>
  <c r="K45" i="23"/>
  <c r="J45" i="23"/>
  <c r="I45" i="23"/>
  <c r="H45" i="23"/>
  <c r="G45" i="23"/>
  <c r="F45" i="23"/>
  <c r="E45" i="23"/>
  <c r="D45" i="23"/>
  <c r="C45" i="23"/>
  <c r="B45" i="23"/>
  <c r="AE48" i="9"/>
  <c r="AE47" i="9"/>
  <c r="AE46" i="9"/>
  <c r="AF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B48" i="9"/>
  <c r="AF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AF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AC39" i="4"/>
  <c r="AF37" i="25"/>
  <c r="AE37" i="25"/>
  <c r="AD37" i="25"/>
  <c r="AC37" i="25"/>
  <c r="AB37" i="25"/>
  <c r="AA37" i="25"/>
  <c r="Z37" i="25"/>
  <c r="X37" i="25"/>
  <c r="J37" i="25"/>
  <c r="I37" i="25"/>
  <c r="H37" i="25"/>
  <c r="G37" i="25"/>
  <c r="F37" i="25"/>
  <c r="E37" i="25"/>
  <c r="D37" i="25"/>
  <c r="C43" i="24"/>
  <c r="B37" i="25"/>
  <c r="A48" i="23"/>
  <c r="A47" i="23"/>
  <c r="A46" i="23"/>
  <c r="A45" i="23"/>
  <c r="A48" i="22"/>
  <c r="A47" i="22"/>
  <c r="A46" i="22"/>
  <c r="A45" i="22"/>
  <c r="A48" i="21"/>
  <c r="A47" i="21"/>
  <c r="A46" i="21"/>
  <c r="A45" i="21"/>
  <c r="A48" i="20"/>
  <c r="A47" i="20"/>
  <c r="A46" i="20"/>
  <c r="A45" i="20"/>
  <c r="A48" i="19"/>
  <c r="A47" i="19"/>
  <c r="A46" i="19"/>
  <c r="A45" i="19"/>
  <c r="A48" i="18"/>
  <c r="A47" i="18"/>
  <c r="A46" i="18"/>
  <c r="A45" i="18"/>
  <c r="A48" i="17"/>
  <c r="A47" i="17"/>
  <c r="A46" i="17"/>
  <c r="A45" i="17"/>
  <c r="A48" i="16"/>
  <c r="A47" i="16"/>
  <c r="A46" i="16"/>
  <c r="A45" i="16"/>
  <c r="A48" i="15"/>
  <c r="A47" i="15"/>
  <c r="A46" i="15"/>
  <c r="A45" i="15"/>
  <c r="A48" i="14"/>
  <c r="A47" i="14"/>
  <c r="A46" i="14"/>
  <c r="A45" i="14"/>
  <c r="A48" i="13"/>
  <c r="A47" i="13"/>
  <c r="A46" i="13"/>
  <c r="A45" i="13"/>
  <c r="A48" i="9"/>
  <c r="A47" i="9"/>
  <c r="A46" i="9"/>
  <c r="A45" i="9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BK34" i="8"/>
  <c r="BJ34" i="8"/>
  <c r="BI34" i="8"/>
  <c r="BH34" i="8"/>
  <c r="BK33" i="8"/>
  <c r="BJ33" i="8"/>
  <c r="BI33" i="8"/>
  <c r="BH33" i="8"/>
  <c r="BK32" i="8"/>
  <c r="BJ32" i="8"/>
  <c r="BI32" i="8"/>
  <c r="BH32" i="8"/>
  <c r="BK31" i="8"/>
  <c r="BJ31" i="8"/>
  <c r="BI31" i="8"/>
  <c r="BH31" i="8"/>
  <c r="BK30" i="8"/>
  <c r="BJ30" i="8"/>
  <c r="BI30" i="8"/>
  <c r="BH30" i="8"/>
  <c r="BK29" i="8"/>
  <c r="BJ29" i="8"/>
  <c r="BI29" i="8"/>
  <c r="BH29" i="8"/>
  <c r="BK28" i="8"/>
  <c r="BJ28" i="8"/>
  <c r="BI28" i="8"/>
  <c r="BH28" i="8"/>
  <c r="BK27" i="8"/>
  <c r="BJ27" i="8"/>
  <c r="BI27" i="8"/>
  <c r="BH27" i="8"/>
  <c r="BK26" i="8"/>
  <c r="BJ26" i="8"/>
  <c r="BI26" i="8"/>
  <c r="BH26" i="8"/>
  <c r="BK25" i="8"/>
  <c r="BJ25" i="8"/>
  <c r="BI25" i="8"/>
  <c r="BH25" i="8"/>
  <c r="BK24" i="8"/>
  <c r="BJ24" i="8"/>
  <c r="BI24" i="8"/>
  <c r="BH24" i="8"/>
  <c r="BK23" i="8"/>
  <c r="BJ23" i="8"/>
  <c r="BI23" i="8"/>
  <c r="BH23" i="8"/>
  <c r="BK22" i="8"/>
  <c r="BJ22" i="8"/>
  <c r="BI22" i="8"/>
  <c r="BH22" i="8"/>
  <c r="BK21" i="8"/>
  <c r="BJ21" i="8"/>
  <c r="BI21" i="8"/>
  <c r="BH21" i="8"/>
  <c r="BK20" i="8"/>
  <c r="BJ20" i="8"/>
  <c r="BI20" i="8"/>
  <c r="BH20" i="8"/>
  <c r="BK19" i="8"/>
  <c r="BJ19" i="8"/>
  <c r="BI19" i="8"/>
  <c r="BH19" i="8"/>
  <c r="BK18" i="8"/>
  <c r="BJ18" i="8"/>
  <c r="BI18" i="8"/>
  <c r="BH18" i="8"/>
  <c r="BK17" i="8"/>
  <c r="BJ17" i="8"/>
  <c r="BI17" i="8"/>
  <c r="BH17" i="8"/>
  <c r="BK16" i="8"/>
  <c r="BJ16" i="8"/>
  <c r="BI16" i="8"/>
  <c r="BH16" i="8"/>
  <c r="BK15" i="8"/>
  <c r="BJ15" i="8"/>
  <c r="BI15" i="8"/>
  <c r="BH15" i="8"/>
  <c r="BK14" i="8"/>
  <c r="BJ14" i="8"/>
  <c r="BI14" i="8"/>
  <c r="BH14" i="8"/>
  <c r="BK13" i="8"/>
  <c r="BJ13" i="8"/>
  <c r="BI13" i="8"/>
  <c r="BH13" i="8"/>
  <c r="BK12" i="8"/>
  <c r="BJ12" i="8"/>
  <c r="BI12" i="8"/>
  <c r="BH12" i="8"/>
  <c r="BK11" i="8"/>
  <c r="BJ11" i="8"/>
  <c r="BI11" i="8"/>
  <c r="BH11" i="8"/>
  <c r="BK10" i="8"/>
  <c r="BJ10" i="8"/>
  <c r="BI10" i="8"/>
  <c r="BH10" i="8"/>
  <c r="BK9" i="8"/>
  <c r="BJ9" i="8"/>
  <c r="BI9" i="8"/>
  <c r="BH9" i="8"/>
  <c r="BK8" i="8"/>
  <c r="BJ8" i="8"/>
  <c r="BI8" i="8"/>
  <c r="BH8" i="8"/>
  <c r="BK7" i="8"/>
  <c r="BJ7" i="8"/>
  <c r="BI7" i="8"/>
  <c r="BH7" i="8"/>
  <c r="BK6" i="8"/>
  <c r="BJ6" i="8"/>
  <c r="BI6" i="8"/>
  <c r="BH6" i="8"/>
  <c r="BK5" i="8"/>
  <c r="BJ5" i="8"/>
  <c r="BI5" i="8"/>
  <c r="BH5" i="8"/>
  <c r="A48" i="8"/>
  <c r="A47" i="8"/>
  <c r="A46" i="8"/>
  <c r="A45" i="8"/>
  <c r="A48" i="7"/>
  <c r="A47" i="7"/>
  <c r="A46" i="7"/>
  <c r="A45" i="7"/>
  <c r="A48" i="6"/>
  <c r="A47" i="6"/>
  <c r="A46" i="6"/>
  <c r="A45" i="6"/>
  <c r="A48" i="5"/>
  <c r="A47" i="5"/>
  <c r="A46" i="5"/>
  <c r="A45" i="5"/>
  <c r="A48" i="4"/>
  <c r="A47" i="4"/>
  <c r="A46" i="4"/>
  <c r="A45" i="4"/>
  <c r="Z40" i="39"/>
  <c r="Z38" i="38"/>
  <c r="Z40" i="37"/>
  <c r="Z40" i="38"/>
  <c r="Z39" i="33"/>
  <c r="Z39" i="19"/>
  <c r="AD40" i="15"/>
  <c r="Z39" i="18"/>
  <c r="AC39" i="19" l="1"/>
  <c r="AC39" i="15"/>
  <c r="Z40" i="15"/>
  <c r="AB38" i="5"/>
  <c r="Z40" i="27"/>
  <c r="Z38" i="29"/>
  <c r="Z39" i="31"/>
  <c r="AD40" i="31"/>
  <c r="AD40" i="33"/>
  <c r="Z39" i="36"/>
  <c r="Z39" i="39"/>
  <c r="Z38" i="19"/>
  <c r="Z38" i="15"/>
  <c r="AC39" i="9"/>
  <c r="AB38" i="8"/>
  <c r="Z38" i="7"/>
  <c r="AD40" i="7"/>
  <c r="Z39" i="4"/>
  <c r="AC39" i="27"/>
  <c r="Z38" i="31"/>
  <c r="Z40" i="33"/>
  <c r="AB38" i="36"/>
  <c r="Z38" i="39"/>
  <c r="Z38" i="17"/>
  <c r="Z39" i="9"/>
  <c r="AD40" i="6"/>
  <c r="Z38" i="4"/>
  <c r="Z40" i="30"/>
  <c r="AB38" i="33"/>
  <c r="AD40" i="35"/>
  <c r="AD40" i="38"/>
  <c r="AB38" i="7"/>
  <c r="AB38" i="27"/>
  <c r="AD40" i="32"/>
  <c r="AD40" i="34"/>
  <c r="AC39" i="35"/>
  <c r="AB38" i="38"/>
  <c r="AC39" i="18"/>
  <c r="Z39" i="16"/>
  <c r="Z38" i="14"/>
  <c r="Z38" i="27"/>
  <c r="AC39" i="32"/>
  <c r="AC39" i="34"/>
  <c r="AD40" i="37"/>
  <c r="Z39" i="38"/>
  <c r="AB38" i="18"/>
  <c r="AD40" i="18"/>
  <c r="AB38" i="17"/>
  <c r="Z40" i="7"/>
  <c r="AB38" i="26"/>
  <c r="AD40" i="28"/>
  <c r="Z40" i="29"/>
  <c r="AB38" i="32"/>
  <c r="Z40" i="34"/>
  <c r="Z38" i="35"/>
  <c r="Z39" i="35"/>
  <c r="Z40" i="35"/>
  <c r="Z39" i="37"/>
  <c r="BH37" i="8"/>
  <c r="Z38" i="18"/>
  <c r="AC39" i="16"/>
  <c r="Z39" i="14"/>
  <c r="Z38" i="8"/>
  <c r="Z39" i="5"/>
  <c r="Z39" i="28"/>
  <c r="Z39" i="29"/>
  <c r="Z38" i="30"/>
  <c r="Z39" i="34"/>
  <c r="Z38" i="37"/>
  <c r="Z38" i="28"/>
  <c r="AB38" i="31"/>
  <c r="W42" i="25"/>
  <c r="W44" i="25" s="1"/>
  <c r="W43" i="24" s="1"/>
  <c r="B42" i="25"/>
  <c r="B44" i="25" s="1"/>
  <c r="Z42" i="25"/>
  <c r="Z44" i="25" s="1"/>
  <c r="Y42" i="25"/>
  <c r="Y44" i="25" s="1"/>
  <c r="Y43" i="24" s="1"/>
  <c r="X42" i="25"/>
  <c r="X44" i="25" s="1"/>
  <c r="AD40" i="23"/>
  <c r="AC39" i="13"/>
  <c r="Z38" i="13"/>
  <c r="Z39" i="13"/>
  <c r="AD40" i="13"/>
  <c r="Z38" i="26"/>
  <c r="AC39" i="26"/>
  <c r="AD40" i="26"/>
  <c r="Z39" i="26"/>
  <c r="Z39" i="22"/>
  <c r="Z38" i="22"/>
  <c r="AB38" i="20"/>
  <c r="AC39" i="20"/>
  <c r="Z38" i="20"/>
  <c r="Z39" i="20"/>
  <c r="Z40" i="20"/>
  <c r="AD40" i="20"/>
  <c r="Z38" i="21"/>
  <c r="AD40" i="21"/>
  <c r="AC39" i="21"/>
  <c r="Z40" i="22"/>
  <c r="AC39" i="22"/>
  <c r="Z39" i="23"/>
  <c r="AB38" i="23"/>
  <c r="AC42" i="25"/>
  <c r="AC44" i="25" s="1"/>
  <c r="AC43" i="24" s="1"/>
  <c r="AA42" i="25"/>
  <c r="AA44" i="25" s="1"/>
  <c r="AB42" i="25"/>
  <c r="AB44" i="25" s="1"/>
  <c r="AE42" i="25"/>
  <c r="AE44" i="25" s="1"/>
  <c r="AE43" i="24" s="1"/>
  <c r="AF42" i="25"/>
  <c r="AF44" i="25" s="1"/>
  <c r="AD42" i="25"/>
  <c r="AD44" i="25" s="1"/>
  <c r="T42" i="25"/>
  <c r="T44" i="25" s="1"/>
  <c r="U42" i="25"/>
  <c r="U44" i="25" s="1"/>
  <c r="V42" i="25"/>
  <c r="V44" i="25" s="1"/>
  <c r="R42" i="25"/>
  <c r="R44" i="25" s="1"/>
  <c r="Q42" i="25"/>
  <c r="Q44" i="25" s="1"/>
  <c r="N42" i="25"/>
  <c r="N44" i="25" s="1"/>
  <c r="S42" i="25"/>
  <c r="S44" i="25" s="1"/>
  <c r="S43" i="24" s="1"/>
  <c r="P42" i="25"/>
  <c r="P44" i="25" s="1"/>
  <c r="O42" i="25"/>
  <c r="O44" i="25" s="1"/>
  <c r="I42" i="25"/>
  <c r="I44" i="25" s="1"/>
  <c r="L42" i="25"/>
  <c r="L44" i="25" s="1"/>
  <c r="J42" i="25"/>
  <c r="J44" i="25" s="1"/>
  <c r="J43" i="24" s="1"/>
  <c r="H42" i="25"/>
  <c r="H44" i="25" s="1"/>
  <c r="K42" i="25"/>
  <c r="K44" i="25" s="1"/>
  <c r="M42" i="25"/>
  <c r="M44" i="25" s="1"/>
  <c r="G42" i="25"/>
  <c r="G44" i="25" s="1"/>
  <c r="E42" i="25"/>
  <c r="E44" i="25" s="1"/>
  <c r="E43" i="24" s="1"/>
  <c r="D42" i="25"/>
  <c r="D44" i="25" s="1"/>
  <c r="F42" i="25"/>
  <c r="F44" i="25" s="1"/>
  <c r="AB38" i="15"/>
  <c r="Z38" i="33"/>
  <c r="Z39" i="21"/>
  <c r="AD40" i="17"/>
  <c r="Z40" i="28"/>
  <c r="Z40" i="31"/>
  <c r="Z40" i="6"/>
  <c r="AC39" i="37"/>
  <c r="AB38" i="22"/>
  <c r="Z38" i="34"/>
  <c r="AB38" i="9"/>
  <c r="AD40" i="22"/>
  <c r="Z38" i="23"/>
  <c r="Z40" i="14"/>
  <c r="Z40" i="8"/>
  <c r="AD40" i="30"/>
  <c r="AC39" i="23"/>
  <c r="Z40" i="26"/>
  <c r="AC39" i="8"/>
  <c r="Z40" i="32"/>
  <c r="AC39" i="17"/>
  <c r="Z40" i="23"/>
  <c r="AC39" i="14"/>
  <c r="Z38" i="6"/>
  <c r="Z40" i="5"/>
  <c r="Z38" i="36"/>
  <c r="AB38" i="21"/>
  <c r="Z39" i="30"/>
  <c r="Z40" i="21"/>
  <c r="AB38" i="16"/>
  <c r="AB38" i="13"/>
  <c r="AD40" i="9"/>
  <c r="Z39" i="7"/>
  <c r="Z40" i="36"/>
  <c r="AD40" i="19"/>
  <c r="AC39" i="6"/>
  <c r="Y46" i="25" l="1"/>
  <c r="Z43" i="24"/>
  <c r="Z46" i="25"/>
  <c r="B43" i="24"/>
  <c r="B46" i="25"/>
  <c r="AD43" i="24"/>
  <c r="AD46" i="25"/>
  <c r="X43" i="24"/>
  <c r="X46" i="25"/>
  <c r="W46" i="25"/>
  <c r="AF43" i="24"/>
  <c r="AF46" i="25"/>
  <c r="AB43" i="24"/>
  <c r="AB46" i="25"/>
  <c r="AA46" i="25"/>
  <c r="AA43" i="24"/>
  <c r="AE46" i="25"/>
  <c r="AC46" i="25"/>
  <c r="V43" i="24"/>
  <c r="V46" i="25"/>
  <c r="U43" i="24"/>
  <c r="U46" i="25"/>
  <c r="T43" i="24"/>
  <c r="T46" i="25"/>
  <c r="O43" i="24"/>
  <c r="O46" i="25"/>
  <c r="N43" i="24"/>
  <c r="N46" i="25"/>
  <c r="Q43" i="24"/>
  <c r="Q46" i="25"/>
  <c r="R43" i="24"/>
  <c r="R46" i="25"/>
  <c r="S46" i="25"/>
  <c r="P43" i="24"/>
  <c r="P46" i="25"/>
  <c r="M43" i="24"/>
  <c r="M46" i="25"/>
  <c r="I43" i="24"/>
  <c r="I46" i="25"/>
  <c r="H43" i="24"/>
  <c r="H46" i="25"/>
  <c r="K43" i="24"/>
  <c r="K46" i="25"/>
  <c r="L46" i="25"/>
  <c r="L43" i="24"/>
  <c r="J46" i="25"/>
  <c r="F43" i="24"/>
  <c r="F46" i="25"/>
  <c r="G43" i="24"/>
  <c r="G46" i="25"/>
  <c r="E46" i="25"/>
  <c r="D43" i="24"/>
  <c r="D46" i="25"/>
</calcChain>
</file>

<file path=xl/sharedStrings.xml><?xml version="1.0" encoding="utf-8"?>
<sst xmlns="http://schemas.openxmlformats.org/spreadsheetml/2006/main" count="980" uniqueCount="173">
  <si>
    <t>監測月報表</t>
  </si>
  <si>
    <t>監測項目：雨量(mm/h)</t>
  </si>
  <si>
    <t>日期</t>
  </si>
  <si>
    <t>平均值</t>
  </si>
  <si>
    <t>監測時數</t>
  </si>
  <si>
    <t>最大值</t>
  </si>
  <si>
    <t>最小值</t>
  </si>
  <si>
    <t>總測值</t>
  </si>
  <si>
    <t>監測天數</t>
  </si>
  <si>
    <t>底色說明</t>
  </si>
  <si>
    <t>校正</t>
  </si>
  <si>
    <t>維修</t>
  </si>
  <si>
    <t>定保</t>
  </si>
  <si>
    <t>無效數據</t>
  </si>
  <si>
    <t>日均值變化趨勢表</t>
  </si>
  <si>
    <t>監測項目：大氣壓力(hPa)</t>
  </si>
  <si>
    <t>監測項目：濕度(%)</t>
  </si>
  <si>
    <t>監測項目：溫度(℃)</t>
  </si>
  <si>
    <t>監測項目：風向(deg)</t>
  </si>
  <si>
    <t>出現頻率最高值</t>
  </si>
  <si>
    <t>東</t>
  </si>
  <si>
    <t>東南東</t>
  </si>
  <si>
    <t>東南</t>
  </si>
  <si>
    <t>南南東</t>
  </si>
  <si>
    <t>南</t>
  </si>
  <si>
    <t>南南西</t>
  </si>
  <si>
    <t>西南</t>
  </si>
  <si>
    <t>西南西</t>
  </si>
  <si>
    <t>西</t>
  </si>
  <si>
    <t>北北西</t>
  </si>
  <si>
    <t>監測項目：風速(m/s)</t>
  </si>
  <si>
    <t>監測項目：周界PM10(UG/M3)</t>
  </si>
  <si>
    <t>監測項目：TSP(UG/M3)</t>
  </si>
  <si>
    <t>監測項目：非甲烷(ppm)</t>
  </si>
  <si>
    <t>監測項目：甲烷(ppm)</t>
  </si>
  <si>
    <t>監測項目：碳氫化合物(ppm)</t>
  </si>
  <si>
    <t>監測項目：周界臭氧(ppb)</t>
  </si>
  <si>
    <t>監測項目：一氧化碳(ppm)</t>
  </si>
  <si>
    <t>監測項目：一氧化氮(ppb)</t>
  </si>
  <si>
    <t>監測項目：二氧化氮(ppb)</t>
  </si>
  <si>
    <t>監測項目：氮氧化物(ppb)</t>
  </si>
  <si>
    <t>監測項目：二氧化硫(ppb)</t>
  </si>
  <si>
    <t>時間</t>
  </si>
  <si>
    <t>二氧化硫_x000D_
ppb</t>
  </si>
  <si>
    <t>氮氧化物_x000D_
ppb</t>
  </si>
  <si>
    <t>二氧化氮_x000D_
ppb</t>
  </si>
  <si>
    <t>一氧化氮_x000D_
ppb</t>
  </si>
  <si>
    <t>一氧化碳_x000D_
ppm</t>
  </si>
  <si>
    <t>碳氫化合物_x000D_
ppm</t>
  </si>
  <si>
    <t>甲烷_x000D_
ppm</t>
  </si>
  <si>
    <t>非甲烷_x000D_
ppm</t>
  </si>
  <si>
    <t>TSP_x000D_
UG/M3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</si>
  <si>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</si>
  <si>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</si>
  <si>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</si>
  <si>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</si>
  <si>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</si>
  <si>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</si>
  <si>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測站名稱：麥寮環境監測中心</t>
  </si>
  <si>
    <t>項目(單位)</t>
  </si>
  <si>
    <t>日均值</t>
  </si>
  <si>
    <t>月平均值</t>
  </si>
  <si>
    <t>最大日平均值</t>
  </si>
  <si>
    <t>最小日平均值</t>
  </si>
  <si>
    <t>有效小時(%)</t>
  </si>
  <si>
    <t>項目</t>
  </si>
  <si>
    <t>有效筆數</t>
  </si>
  <si>
    <t>最小值</t>
    <phoneticPr fontId="1" type="noConversion"/>
  </si>
  <si>
    <t>總測值</t>
    <phoneticPr fontId="1" type="noConversion"/>
  </si>
  <si>
    <t>最小值</t>
    <phoneticPr fontId="1" type="noConversion"/>
  </si>
  <si>
    <t>異常</t>
    <phoneticPr fontId="1" type="noConversion"/>
  </si>
  <si>
    <t>人工註記</t>
    <phoneticPr fontId="1" type="noConversion"/>
  </si>
  <si>
    <t>氨
ppb</t>
    <phoneticPr fontId="1" type="noConversion"/>
  </si>
  <si>
    <t>總硫
ppb</t>
    <phoneticPr fontId="1" type="noConversion"/>
  </si>
  <si>
    <t>氨
ppb</t>
    <phoneticPr fontId="1" type="noConversion"/>
  </si>
  <si>
    <t>總硫_x000D_
ppb</t>
    <phoneticPr fontId="1" type="noConversion"/>
  </si>
  <si>
    <t>監測項目：總硫(ppb)</t>
    <phoneticPr fontId="1" type="noConversion"/>
  </si>
  <si>
    <t>氨_x000D_
ppb</t>
    <phoneticPr fontId="1" type="noConversion"/>
  </si>
  <si>
    <t>總硫_x000D_
ppb</t>
    <phoneticPr fontId="1" type="noConversion"/>
  </si>
  <si>
    <t>TSP
UG/M3</t>
    <phoneticPr fontId="1" type="noConversion"/>
  </si>
  <si>
    <t>TSP
UG/M3</t>
    <phoneticPr fontId="1" type="noConversion"/>
  </si>
  <si>
    <t>大城站風速小時趨勢圖</t>
    <phoneticPr fontId="1" type="noConversion"/>
  </si>
  <si>
    <t>二氧化硫小時趨勢圖</t>
    <phoneticPr fontId="1" type="noConversion"/>
  </si>
  <si>
    <t>一氧化碳小時趨勢圖</t>
    <phoneticPr fontId="1" type="noConversion"/>
  </si>
  <si>
    <t>二氧化氮小時趨勢圖</t>
    <phoneticPr fontId="1" type="noConversion"/>
  </si>
  <si>
    <t>臭氧小時趨勢圖</t>
    <phoneticPr fontId="1" type="noConversion"/>
  </si>
  <si>
    <t>PM10小時趨勢圖</t>
    <phoneticPr fontId="1" type="noConversion"/>
  </si>
  <si>
    <t>非甲烷小時趨勢圖</t>
    <phoneticPr fontId="1" type="noConversion"/>
  </si>
  <si>
    <t>TSP小時趨勢圖</t>
    <phoneticPr fontId="1" type="noConversion"/>
  </si>
  <si>
    <t>SO2內控</t>
    <phoneticPr fontId="1" type="noConversion"/>
  </si>
  <si>
    <t>CO內控</t>
    <phoneticPr fontId="1" type="noConversion"/>
  </si>
  <si>
    <t>NO2內控</t>
    <phoneticPr fontId="1" type="noConversion"/>
  </si>
  <si>
    <t>O3內控</t>
    <phoneticPr fontId="1" type="noConversion"/>
  </si>
  <si>
    <t>PM10內控</t>
    <phoneticPr fontId="1" type="noConversion"/>
  </si>
  <si>
    <t>非甲烷_x000D_
ppm</t>
    <phoneticPr fontId="1" type="noConversion"/>
  </si>
  <si>
    <t>非甲烷內控</t>
    <phoneticPr fontId="1" type="noConversion"/>
  </si>
  <si>
    <t>TSP內控值</t>
    <phoneticPr fontId="1" type="noConversion"/>
  </si>
  <si>
    <t>風速內控</t>
    <phoneticPr fontId="1" type="noConversion"/>
  </si>
  <si>
    <t>NOY
ppb</t>
    <phoneticPr fontId="1" type="noConversion"/>
  </si>
  <si>
    <t>NOY-NO
ppb</t>
    <phoneticPr fontId="1" type="noConversion"/>
  </si>
  <si>
    <t>NH3
ppb</t>
    <phoneticPr fontId="1" type="noConversion"/>
  </si>
  <si>
    <t>NOY
ppb</t>
    <phoneticPr fontId="1" type="noConversion"/>
  </si>
  <si>
    <t>NOY-NO
ppb</t>
    <phoneticPr fontId="1" type="noConversion"/>
  </si>
  <si>
    <t>NH3
ppb</t>
    <phoneticPr fontId="1" type="noConversion"/>
  </si>
  <si>
    <t>監測項目：NOY(ppb)</t>
    <phoneticPr fontId="1" type="noConversion"/>
  </si>
  <si>
    <t>監測項目：NOY-NO(ppb)</t>
    <phoneticPr fontId="1" type="noConversion"/>
  </si>
  <si>
    <t>監測項目：NH3(ppb)</t>
    <phoneticPr fontId="1" type="noConversion"/>
  </si>
  <si>
    <t>監測項目：氨(ppb)</t>
    <phoneticPr fontId="1" type="noConversion"/>
  </si>
  <si>
    <t>監測項目：氨(ppb)</t>
    <phoneticPr fontId="1" type="noConversion"/>
  </si>
  <si>
    <t>監測項目：NOY-NO(ppb)</t>
    <phoneticPr fontId="1" type="noConversion"/>
  </si>
  <si>
    <t>監測項目：NH3(ppb)</t>
    <phoneticPr fontId="1" type="noConversion"/>
  </si>
  <si>
    <t>臭氧_x000D_
ppb</t>
    <phoneticPr fontId="1" type="noConversion"/>
  </si>
  <si>
    <t>PM10_x000D_
UG/M3</t>
    <phoneticPr fontId="1" type="noConversion"/>
  </si>
  <si>
    <t>PM25
UG/M3</t>
    <phoneticPr fontId="1" type="noConversion"/>
  </si>
  <si>
    <t>PM10
UG/M3</t>
    <phoneticPr fontId="1" type="noConversion"/>
  </si>
  <si>
    <t>監測項目：臭氧(ppb)</t>
    <phoneticPr fontId="1" type="noConversion"/>
  </si>
  <si>
    <t>監測項目：PM10(UG/M3)</t>
    <phoneticPr fontId="1" type="noConversion"/>
  </si>
  <si>
    <t>監測項目：PM25(UG/M3)</t>
    <phoneticPr fontId="1" type="noConversion"/>
  </si>
  <si>
    <t>NOY
ppb</t>
    <phoneticPr fontId="1" type="noConversion"/>
  </si>
  <si>
    <t>NOY-NT
ppb</t>
    <phoneticPr fontId="1" type="noConversion"/>
  </si>
  <si>
    <t>NOY-DIFF
ppb</t>
    <phoneticPr fontId="1" type="noConversion"/>
  </si>
  <si>
    <t>NH3_NOx
ppb</t>
    <phoneticPr fontId="1" type="noConversion"/>
  </si>
  <si>
    <t>NH3_NO
ppb</t>
    <phoneticPr fontId="1" type="noConversion"/>
  </si>
  <si>
    <t>NH3_NO2
ppb</t>
    <phoneticPr fontId="1" type="noConversion"/>
  </si>
  <si>
    <t>H2S
ppb</t>
    <phoneticPr fontId="1" type="noConversion"/>
  </si>
  <si>
    <t>H2S_CS
ppb</t>
    <phoneticPr fontId="1" type="noConversion"/>
  </si>
  <si>
    <t>H2S_SO2
ppb</t>
    <phoneticPr fontId="1" type="noConversion"/>
  </si>
  <si>
    <t>NOY-DIFF
ppb</t>
    <phoneticPr fontId="1" type="noConversion"/>
  </si>
  <si>
    <t>NH3_NOx
ppb</t>
    <phoneticPr fontId="1" type="noConversion"/>
  </si>
  <si>
    <t>NH3_NO
ppb</t>
    <phoneticPr fontId="1" type="noConversion"/>
  </si>
  <si>
    <t>NH3_NO2
ppb</t>
    <phoneticPr fontId="1" type="noConversion"/>
  </si>
  <si>
    <t>H2S
ppb</t>
    <phoneticPr fontId="1" type="noConversion"/>
  </si>
  <si>
    <t>H2S_CS
ppb</t>
    <phoneticPr fontId="1" type="noConversion"/>
  </si>
  <si>
    <t>監測項目：NOY-NT(ppb)</t>
    <phoneticPr fontId="1" type="noConversion"/>
  </si>
  <si>
    <t>監測項目：NOY-DIFF(ppb)</t>
    <phoneticPr fontId="1" type="noConversion"/>
  </si>
  <si>
    <t>監測項目：NOY-DIFF(ppb)</t>
    <phoneticPr fontId="1" type="noConversion"/>
  </si>
  <si>
    <t>監測項目：NH3_NOx(ppb)</t>
    <phoneticPr fontId="1" type="noConversion"/>
  </si>
  <si>
    <t>監測項目：NH3_NO(ppb)</t>
    <phoneticPr fontId="1" type="noConversion"/>
  </si>
  <si>
    <t>監測項目：NH3_NO2(ppb)</t>
    <phoneticPr fontId="1" type="noConversion"/>
  </si>
  <si>
    <t>監測項目：H2S(ppb)</t>
    <phoneticPr fontId="1" type="noConversion"/>
  </si>
  <si>
    <t>監測項目：H2S_CS(ppb)</t>
    <phoneticPr fontId="1" type="noConversion"/>
  </si>
  <si>
    <t>監測項目：H2S_SO2(ppb)</t>
    <phoneticPr fontId="1" type="noConversion"/>
  </si>
  <si>
    <t>NOY-NT
ppb</t>
    <phoneticPr fontId="1" type="noConversion"/>
  </si>
  <si>
    <t>NOY-DIFF
ppb</t>
    <phoneticPr fontId="1" type="noConversion"/>
  </si>
  <si>
    <t>H2S_CS
ppb</t>
    <phoneticPr fontId="1" type="noConversion"/>
  </si>
  <si>
    <t>測站名稱：麥寮環境監測中心</t>
    <phoneticPr fontId="1" type="noConversion"/>
  </si>
  <si>
    <t>---</t>
    <phoneticPr fontId="1" type="noConversion"/>
  </si>
  <si>
    <t>標準值(日)</t>
    <phoneticPr fontId="1" type="noConversion"/>
  </si>
  <si>
    <t>逾限日數</t>
    <phoneticPr fontId="1" type="noConversion"/>
  </si>
  <si>
    <t>逾限百分比</t>
    <phoneticPr fontId="1" type="noConversion"/>
  </si>
  <si>
    <t>一日內有效小時數未達十六小時以上</t>
  </si>
  <si>
    <t>月份</t>
    <phoneticPr fontId="1" type="noConversion"/>
  </si>
  <si>
    <t>本月應監測總時數</t>
    <phoneticPr fontId="1" type="noConversion"/>
  </si>
  <si>
    <t>年</t>
    <phoneticPr fontId="1" type="noConversion"/>
  </si>
  <si>
    <t>有效總時數</t>
    <phoneticPr fontId="1" type="noConversion"/>
  </si>
  <si>
    <t>不可抗因素/報備核時數</t>
    <phoneticPr fontId="1" type="noConversion"/>
  </si>
  <si>
    <t>無效總時數</t>
    <phoneticPr fontId="1" type="noConversion"/>
  </si>
  <si>
    <t>定保時數</t>
    <phoneticPr fontId="1" type="noConversion"/>
  </si>
  <si>
    <t>維護時數</t>
    <phoneticPr fontId="1" type="noConversion"/>
  </si>
  <si>
    <t>監測有效總時數</t>
    <phoneticPr fontId="1" type="noConversion"/>
  </si>
  <si>
    <t>資料可用率</t>
    <phoneticPr fontId="1" type="noConversion"/>
  </si>
  <si>
    <t>SO2_x000D_
ppb</t>
    <phoneticPr fontId="1" type="noConversion"/>
  </si>
  <si>
    <t>NOx
ppb</t>
    <phoneticPr fontId="1" type="noConversion"/>
  </si>
  <si>
    <t>CO
ppm</t>
    <phoneticPr fontId="1" type="noConversion"/>
  </si>
  <si>
    <t>O3
ppb</t>
    <phoneticPr fontId="1" type="noConversion"/>
  </si>
  <si>
    <t>THC
ppm</t>
    <phoneticPr fontId="1" type="noConversion"/>
  </si>
  <si>
    <t>WS
m/s</t>
    <phoneticPr fontId="1" type="noConversion"/>
  </si>
  <si>
    <t>WD
deg</t>
    <phoneticPr fontId="1" type="noConversion"/>
  </si>
  <si>
    <t>AT
℃</t>
    <phoneticPr fontId="1" type="noConversion"/>
  </si>
  <si>
    <t>RH
%</t>
    <phoneticPr fontId="1" type="noConversion"/>
  </si>
  <si>
    <t>BP
hPa</t>
    <phoneticPr fontId="1" type="noConversion"/>
  </si>
  <si>
    <t>RF
mm/h</t>
    <phoneticPr fontId="1" type="noConversion"/>
  </si>
  <si>
    <t>監測_x000D_
總筆數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</si>
</sst>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#0.00"/>
    <numFmt numFmtId="177" formatCode="0.0_ "/>
    <numFmt numFmtId="178" formatCode="0.0_);[Red]\(0.0\)"/>
    <numFmt numFmtId="179" formatCode="0_);[Red]\(0\)"/>
    <numFmt numFmtId="180" formatCode="0.0"/>
  </numFmts>
  <fonts count="11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9"/>
      <color indexed="8"/>
      <name val="標楷體"/>
      <family val="4"/>
      <charset val="136"/>
    </font>
    <font>
      <sz val="9"/>
      <color indexed="8"/>
      <name val="標楷體"/>
      <family val="4"/>
      <charset val="136"/>
    </font>
    <font>
      <b/>
      <sz val="9"/>
      <color indexed="39"/>
      <name val="標楷體"/>
      <family val="4"/>
      <charset val="136"/>
    </font>
    <font>
      <sz val="9"/>
      <color indexed="39"/>
      <name val="標楷體"/>
      <family val="4"/>
      <charset val="136"/>
    </font>
    <font>
      <b/>
      <sz val="10"/>
      <color indexed="8"/>
      <name val="標楷體"/>
      <family val="4"/>
      <charset val="136"/>
    </font>
    <font>
      <sz val="10"/>
      <color indexed="8"/>
      <name val="標楷體"/>
      <family val="4"/>
      <charset val="136"/>
    </font>
    <font>
      <b/>
      <sz val="10"/>
      <color indexed="8"/>
      <name val="標楷體"/>
      <family val="4"/>
      <charset val="136"/>
    </font>
    <font>
      <sz val="9"/>
      <name val="新細明體"/>
      <family val="1"/>
      <charset val="136"/>
    </font>
    <font>
      <b/>
      <sz val="10"/>
      <name val="標楷體"/>
      <family val="4"/>
      <charset val="136"/>
    </font>
  </fonts>
  <fills count="11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>
      <alignment vertical="center"/>
    </xf>
    <xf numFmtId="20" fontId="2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176" fontId="7" fillId="0" borderId="1" xfId="0" applyNumberFormat="1" applyFont="1" applyBorder="1">
      <alignment vertical="center"/>
    </xf>
    <xf numFmtId="0" fontId="6" fillId="2" borderId="0" xfId="0" applyFont="1" applyFill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76" fontId="3" fillId="3" borderId="1" xfId="0" applyNumberFormat="1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20" fontId="2" fillId="0" borderId="4" xfId="0" applyNumberFormat="1" applyFont="1" applyBorder="1">
      <alignment vertical="center"/>
    </xf>
    <xf numFmtId="0" fontId="2" fillId="3" borderId="3" xfId="0" applyFont="1" applyFill="1" applyBorder="1" applyAlignment="1">
      <alignment horizontal="center" vertical="center"/>
    </xf>
    <xf numFmtId="177" fontId="3" fillId="0" borderId="1" xfId="0" applyNumberFormat="1" applyFont="1" applyBorder="1">
      <alignment vertical="center"/>
    </xf>
    <xf numFmtId="178" fontId="3" fillId="3" borderId="1" xfId="0" applyNumberFormat="1" applyFont="1" applyFill="1" applyBorder="1">
      <alignment vertical="center"/>
    </xf>
    <xf numFmtId="178" fontId="3" fillId="0" borderId="1" xfId="0" applyNumberFormat="1" applyFont="1" applyBorder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Fill="1" applyBorder="1">
      <alignment vertical="center"/>
    </xf>
    <xf numFmtId="0" fontId="8" fillId="0" borderId="1" xfId="0" applyFont="1" applyBorder="1" applyAlignment="1">
      <alignment horizontal="center" vertical="center" wrapText="1"/>
    </xf>
    <xf numFmtId="179" fontId="6" fillId="0" borderId="1" xfId="0" applyNumberFormat="1" applyFont="1" applyBorder="1">
      <alignment vertical="center"/>
    </xf>
    <xf numFmtId="179" fontId="7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7" fillId="0" borderId="1" xfId="0" applyNumberFormat="1" applyFont="1" applyBorder="1" applyAlignment="1">
      <alignment horizontal="center" vertical="center"/>
    </xf>
    <xf numFmtId="179" fontId="7" fillId="0" borderId="1" xfId="0" quotePrefix="1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0" fillId="9" borderId="0" xfId="0" applyFont="1" applyFill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0" fillId="9" borderId="0" xfId="0" applyFill="1">
      <alignment vertical="center"/>
    </xf>
    <xf numFmtId="1" fontId="7" fillId="0" borderId="1" xfId="0" applyNumberFormat="1" applyFont="1" applyBorder="1">
      <alignment vertical="center"/>
    </xf>
    <xf numFmtId="0" fontId="6" fillId="0" borderId="1" xfId="0" applyFont="1" applyFill="1" applyBorder="1" applyAlignment="1">
      <alignment vertical="center" wrapText="1"/>
    </xf>
    <xf numFmtId="1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10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vertical="center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月報表!$A$47</c:f>
          <c:strCache>
            <c:ptCount val="1"/>
            <c:pt idx="0">
              <c:v>大城站風速小時趨勢圖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>
              <a:latin typeface="Arial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7499999999999999E-2"/>
          <c:y val="0.23095315577396183"/>
          <c:w val="0.8287500000000001"/>
          <c:h val="0.5264850885157889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圖表資料!$AA$1</c:f>
              <c:strCache>
                <c:ptCount val="1"/>
                <c:pt idx="0">
                  <c:v>風速_x000d_
m/s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圖表資料!$AA$2:$AA$721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D-429F-BAB0-5EFA2FA2A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351856"/>
        <c:axId val="316351464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8D-429F-BAB0-5EFA2FA2A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51072"/>
        <c:axId val="316357344"/>
      </c:scatterChart>
      <c:catAx>
        <c:axId val="31635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316351464"/>
        <c:crosses val="autoZero"/>
        <c:auto val="1"/>
        <c:lblAlgn val="ctr"/>
        <c:lblOffset val="100"/>
        <c:noMultiLvlLbl val="0"/>
      </c:catAx>
      <c:valAx>
        <c:axId val="316351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16351856"/>
        <c:crosses val="autoZero"/>
        <c:crossBetween val="between"/>
      </c:valAx>
      <c:valAx>
        <c:axId val="31635107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316357344"/>
        <c:crosses val="max"/>
        <c:crossBetween val="midCat"/>
      </c:valAx>
      <c:valAx>
        <c:axId val="31635734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31635107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41375000000000001"/>
          <c:y val="9.7560975609756101E-2"/>
          <c:w val="0.17499999999999999"/>
          <c:h val="8.7636437931902275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監測項目：氮氧化物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氮氧化物!$B$45:$AF$45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氮氧化物!$B$46:$AF$46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6-4CEA-BFD1-C9F31574E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790728"/>
        <c:axId val="37353313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氮氧化物!$B$47:$AF$47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F6-4CEA-BFD1-C9F31574E19E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氮氧化物!$B$48:$AF$48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F6-4CEA-BFD1-C9F31574E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790728"/>
        <c:axId val="373533136"/>
      </c:scatterChart>
      <c:catAx>
        <c:axId val="372790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3533136"/>
        <c:crosses val="autoZero"/>
        <c:auto val="1"/>
        <c:lblAlgn val="ctr"/>
        <c:lblOffset val="100"/>
        <c:noMultiLvlLbl val="0"/>
      </c:catAx>
      <c:valAx>
        <c:axId val="373533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2790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監測項目：二氧化氮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layout>
        <c:manualLayout>
          <c:xMode val="edge"/>
          <c:yMode val="edge"/>
          <c:x val="0.42071995049808941"/>
          <c:y val="1.000002459861214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二氧化氮!$B$45:$AF$45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二氧化氮!$B$46:$AF$46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E8F-80DD-CA2B42D85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534312"/>
        <c:axId val="37353470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二氧化氮!$B$47:$AF$47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E6-4E8F-80DD-CA2B42D859E7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二氧化氮!$B$48:$AF$48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E6-4E8F-80DD-CA2B42D85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34312"/>
        <c:axId val="373534704"/>
      </c:scatterChart>
      <c:catAx>
        <c:axId val="373534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3534704"/>
        <c:crosses val="autoZero"/>
        <c:auto val="1"/>
        <c:lblAlgn val="ctr"/>
        <c:lblOffset val="100"/>
        <c:noMultiLvlLbl val="0"/>
      </c:catAx>
      <c:valAx>
        <c:axId val="373534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3534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監測項目：一氧化氮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一氧化氮!$B$45:$AF$45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一氧化氮!$B$46:$AF$46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7-49F6-9038-7263E7D90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535880"/>
        <c:axId val="37353627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一氧化氮!$B$47:$AF$47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C7-49F6-9038-7263E7D904AA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一氧化氮!$B$48:$AF$48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C7-49F6-9038-7263E7D90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35880"/>
        <c:axId val="373536272"/>
      </c:scatterChart>
      <c:catAx>
        <c:axId val="373535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3536272"/>
        <c:crosses val="autoZero"/>
        <c:auto val="1"/>
        <c:lblAlgn val="ctr"/>
        <c:lblOffset val="100"/>
        <c:noMultiLvlLbl val="0"/>
      </c:catAx>
      <c:valAx>
        <c:axId val="373536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3535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監測項目：一氧化碳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一氧化碳!$B$45:$AF$45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一氧化碳!$B$46:$AF$46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3-41FB-9C90-4D82061E0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090744"/>
        <c:axId val="37409113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一氧化碳!$B$47:$AF$47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B3-41FB-9C90-4D82061E0443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一氧化碳!$B$48:$AF$48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B3-41FB-9C90-4D82061E0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090744"/>
        <c:axId val="374091136"/>
      </c:scatterChart>
      <c:catAx>
        <c:axId val="374090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4091136"/>
        <c:crosses val="autoZero"/>
        <c:auto val="1"/>
        <c:lblAlgn val="ctr"/>
        <c:lblOffset val="100"/>
        <c:noMultiLvlLbl val="0"/>
      </c:catAx>
      <c:valAx>
        <c:axId val="374091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4090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監測項目：周界臭氧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臭氧!$B$45:$AF$45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臭氧!$B$46:$AF$46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9-4AF8-B41F-A73F75A93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092312"/>
        <c:axId val="37409270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臭氧!$B$47:$AF$47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9-4AF8-B41F-A73F75A93CA3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臭氧!$B$48:$AF$48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49-4AF8-B41F-A73F75A93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092312"/>
        <c:axId val="374092704"/>
      </c:scatterChart>
      <c:catAx>
        <c:axId val="374092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4092704"/>
        <c:crosses val="autoZero"/>
        <c:auto val="1"/>
        <c:lblAlgn val="ctr"/>
        <c:lblOffset val="100"/>
        <c:noMultiLvlLbl val="0"/>
      </c:catAx>
      <c:valAx>
        <c:axId val="374092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4092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監測項目：碳氫化合物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碳氫化合物!$B$45:$AF$45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碳氫化合物!$B$46:$AF$46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1-4FC0-820D-6E06953E9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093880"/>
        <c:axId val="37387870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碳氫化合物!$B$47:$AF$47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A1-4FC0-820D-6E06953E96D7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碳氫化合物!$B$48:$AF$48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A1-4FC0-820D-6E06953E9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093880"/>
        <c:axId val="373878704"/>
      </c:scatterChart>
      <c:catAx>
        <c:axId val="374093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3878704"/>
        <c:crosses val="autoZero"/>
        <c:auto val="1"/>
        <c:lblAlgn val="ctr"/>
        <c:lblOffset val="100"/>
        <c:noMultiLvlLbl val="0"/>
      </c:catAx>
      <c:valAx>
        <c:axId val="373878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4093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監測項目：甲烷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甲烷!$B$45:$AF$45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甲烷!$B$46:$AF$46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6-47F8-A33F-CA1BB2C8B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879880"/>
        <c:axId val="37388027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甲烷!$B$47:$AF$47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86-47F8-A33F-CA1BB2C8BC45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甲烷!$B$48:$AF$48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86-47F8-A33F-CA1BB2C8B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879880"/>
        <c:axId val="373880272"/>
      </c:scatterChart>
      <c:catAx>
        <c:axId val="373879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3880272"/>
        <c:crosses val="autoZero"/>
        <c:auto val="1"/>
        <c:lblAlgn val="ctr"/>
        <c:lblOffset val="100"/>
        <c:noMultiLvlLbl val="0"/>
      </c:catAx>
      <c:valAx>
        <c:axId val="373880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3879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監測項目：非甲烷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非甲烷!$B$45:$AF$45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非甲烷!$B$46:$AF$46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7D-43AA-9911-39FB1084C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881448"/>
        <c:axId val="37388184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非甲烷!$B$47:$AF$47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7D-43AA-9911-39FB1084CCE1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非甲烷!$B$48:$AF$48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7D-43AA-9911-39FB1084C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881448"/>
        <c:axId val="373881840"/>
      </c:scatterChart>
      <c:catAx>
        <c:axId val="373881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3881840"/>
        <c:crosses val="autoZero"/>
        <c:auto val="1"/>
        <c:lblAlgn val="ctr"/>
        <c:lblOffset val="100"/>
        <c:noMultiLvlLbl val="0"/>
      </c:catAx>
      <c:valAx>
        <c:axId val="373881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3881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監測項目：氨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氨!$B$45:$AF$45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氨!$B$46:$AF$46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A-49C0-BDE8-C66A18B28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292128"/>
        <c:axId val="37429252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氨!$B$47:$AF$47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3A-49C0-BDE8-C66A18B288F0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氨!$B$48:$AF$48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3A-49C0-BDE8-C66A18B28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292128"/>
        <c:axId val="374292520"/>
      </c:scatterChart>
      <c:catAx>
        <c:axId val="37429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4292520"/>
        <c:crosses val="autoZero"/>
        <c:auto val="1"/>
        <c:lblAlgn val="ctr"/>
        <c:lblOffset val="100"/>
        <c:noMultiLvlLbl val="0"/>
      </c:catAx>
      <c:valAx>
        <c:axId val="374292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4292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NOY(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NOY!$B$45:$AF$45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NOY!$B$46:$AF$46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5-4511-A03B-4781016F7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293696"/>
        <c:axId val="37429408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NOY!$B$47:$AF$47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05-4511-A03B-4781016F7C0B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NOY!$B$48:$AF$48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05-4511-A03B-4781016F7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293696"/>
        <c:axId val="374294088"/>
      </c:scatterChart>
      <c:catAx>
        <c:axId val="37429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4294088"/>
        <c:crosses val="autoZero"/>
        <c:auto val="1"/>
        <c:lblAlgn val="ctr"/>
        <c:lblOffset val="100"/>
        <c:noMultiLvlLbl val="0"/>
      </c:catAx>
      <c:valAx>
        <c:axId val="374294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4293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月報表!$B$47</c:f>
          <c:strCache>
            <c:ptCount val="1"/>
            <c:pt idx="0">
              <c:v>二氧化硫小時趨勢圖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1074587185663413E-2"/>
          <c:y val="0.25711821421573933"/>
          <c:w val="0.8690248565965587"/>
          <c:h val="0.49839368338555845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圖表資料!$B$1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圖表資料!$B$2:$B$721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B-44CF-9C0F-D52B28BB22EC}"/>
            </c:ext>
          </c:extLst>
        </c:ser>
        <c:ser>
          <c:idx val="13"/>
          <c:order val="2"/>
          <c:tx>
            <c:strRef>
              <c:f>圖表資料!$AI$1</c:f>
              <c:strCache>
                <c:ptCount val="1"/>
                <c:pt idx="0">
                  <c:v>SO2內控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圖表資料!$AI$2:$AI$721</c:f>
              <c:numCache>
                <c:formatCode>General</c:formatCode>
                <c:ptCount val="7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7B-44CF-9C0F-D52B28BB2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528472"/>
        <c:axId val="319528864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7B-44CF-9C0F-D52B28BB2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529256"/>
        <c:axId val="319529648"/>
      </c:scatterChart>
      <c:catAx>
        <c:axId val="319528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319528864"/>
        <c:crosses val="autoZero"/>
        <c:auto val="1"/>
        <c:lblAlgn val="ctr"/>
        <c:lblOffset val="100"/>
        <c:noMultiLvlLbl val="0"/>
      </c:catAx>
      <c:valAx>
        <c:axId val="319528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19528472"/>
        <c:crosses val="autoZero"/>
        <c:crossBetween val="between"/>
      </c:valAx>
      <c:valAx>
        <c:axId val="31952925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319529648"/>
        <c:crosses val="max"/>
        <c:crossBetween val="midCat"/>
      </c:valAx>
      <c:valAx>
        <c:axId val="31952964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319529256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4913597084103531"/>
          <c:y val="0.10318949343339587"/>
          <c:w val="0.29185199259837608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NOY-NO(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'NOY-NO'!$B$45:$AF$45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'NOY-NO'!$B$46:$AF$46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9-4BDC-8F0C-10490D5D8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295264"/>
        <c:axId val="37495174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'NOY-NO'!$B$47:$AF$47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49-4BDC-8F0C-10490D5D8564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'NOY-NO'!$B$48:$AF$48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49-4BDC-8F0C-10490D5D8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295264"/>
        <c:axId val="374951744"/>
      </c:scatterChart>
      <c:catAx>
        <c:axId val="37429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4951744"/>
        <c:crosses val="autoZero"/>
        <c:auto val="1"/>
        <c:lblAlgn val="ctr"/>
        <c:lblOffset val="100"/>
        <c:noMultiLvlLbl val="0"/>
      </c:catAx>
      <c:valAx>
        <c:axId val="374951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4295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NOY-NT(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'NOY-NT'!$B$45:$AF$45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'NOY-NT'!$B$46:$AF$46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2-457F-8249-AB211E7EE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952920"/>
        <c:axId val="37495331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'NOY-NT'!$B$47:$AF$47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32-457F-8249-AB211E7EE2CA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'NOY-NT'!$B$48:$AF$48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32-457F-8249-AB211E7EE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52920"/>
        <c:axId val="374953312"/>
      </c:scatterChart>
      <c:catAx>
        <c:axId val="374952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4953312"/>
        <c:crosses val="autoZero"/>
        <c:auto val="1"/>
        <c:lblAlgn val="ctr"/>
        <c:lblOffset val="100"/>
        <c:noMultiLvlLbl val="0"/>
      </c:catAx>
      <c:valAx>
        <c:axId val="374953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4952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NOY-DIFF(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'NOY-DIFF'!$B$45:$AF$45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'NOY-DIFF'!$B$46:$AF$46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F-4900-B3DA-AD770E582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954488"/>
        <c:axId val="37495488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'NOY-DIFF'!$B$47:$AF$47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3F-4900-B3DA-AD770E582387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'NOY-DIFF'!$B$48:$AF$48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3F-4900-B3DA-AD770E582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54488"/>
        <c:axId val="374954880"/>
      </c:scatterChart>
      <c:catAx>
        <c:axId val="374954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4954880"/>
        <c:crosses val="autoZero"/>
        <c:auto val="1"/>
        <c:lblAlgn val="ctr"/>
        <c:lblOffset val="100"/>
        <c:noMultiLvlLbl val="0"/>
      </c:catAx>
      <c:valAx>
        <c:axId val="374954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4954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NH3(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'NH3'!$B$45:$AF$45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'NH3'!$B$46:$AF$46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A-4828-9503-6EBE95B02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465432"/>
        <c:axId val="37546582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'NH3'!$B$47:$AF$47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5A-4828-9503-6EBE95B02AF6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'NH3'!$B$48:$AF$48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5A-4828-9503-6EBE95B02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465432"/>
        <c:axId val="375465824"/>
      </c:scatterChart>
      <c:catAx>
        <c:axId val="375465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5465824"/>
        <c:crosses val="autoZero"/>
        <c:auto val="1"/>
        <c:lblAlgn val="ctr"/>
        <c:lblOffset val="100"/>
        <c:noMultiLvlLbl val="0"/>
      </c:catAx>
      <c:valAx>
        <c:axId val="375465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5465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NH3_NOx(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NH3_NOx!$B$45:$AF$45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NH3_NOx!$B$46:$AF$46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4-4307-85C4-27760EA53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467000"/>
        <c:axId val="37546739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NH3_NOx!$B$47:$AF$47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24-4307-85C4-27760EA5388B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NH3_NOx!$B$48:$AF$48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4-4307-85C4-27760EA53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467000"/>
        <c:axId val="375467392"/>
      </c:scatterChart>
      <c:catAx>
        <c:axId val="375467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5467392"/>
        <c:crosses val="autoZero"/>
        <c:auto val="1"/>
        <c:lblAlgn val="ctr"/>
        <c:lblOffset val="100"/>
        <c:noMultiLvlLbl val="0"/>
      </c:catAx>
      <c:valAx>
        <c:axId val="375467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5467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NH3_NO(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NH3_NO!$B$45:$AF$45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NH3_NO!$B$46:$AF$46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A-4B58-9DE5-D33910774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468568"/>
        <c:axId val="37569234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NH3_NO!$B$47:$AF$47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5A-4B58-9DE5-D33910774518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NH3_NO!$B$48:$AF$48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5A-4B58-9DE5-D33910774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468568"/>
        <c:axId val="375692344"/>
      </c:scatterChart>
      <c:catAx>
        <c:axId val="375468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5692344"/>
        <c:crosses val="autoZero"/>
        <c:auto val="1"/>
        <c:lblAlgn val="ctr"/>
        <c:lblOffset val="100"/>
        <c:noMultiLvlLbl val="0"/>
      </c:catAx>
      <c:valAx>
        <c:axId val="375692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5468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NH3_NO2(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NH3_NO2!$B$45:$AF$45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NH3_NO2!$B$46:$AF$46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7-43E8-AEFC-EDE4A71DA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693520"/>
        <c:axId val="37569391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NH3_NO2!$B$47:$AF$47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C7-43E8-AEFC-EDE4A71DA4FB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NH3_NO2!$B$48:$AF$48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C7-43E8-AEFC-EDE4A71DA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693520"/>
        <c:axId val="375693912"/>
      </c:scatterChart>
      <c:catAx>
        <c:axId val="37569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5693912"/>
        <c:crosses val="autoZero"/>
        <c:auto val="1"/>
        <c:lblAlgn val="ctr"/>
        <c:lblOffset val="100"/>
        <c:noMultiLvlLbl val="0"/>
      </c:catAx>
      <c:valAx>
        <c:axId val="375693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5693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H2S(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H2S!$B$45:$AF$45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H2S!$B$46:$AF$46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0-4E18-AC50-D24665275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695088"/>
        <c:axId val="37569548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H2S!$B$47:$AF$47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10-4E18-AC50-D246652754E6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H2S!$B$48:$AF$48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10-4E18-AC50-D24665275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695088"/>
        <c:axId val="375695480"/>
      </c:scatterChart>
      <c:catAx>
        <c:axId val="37569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5695480"/>
        <c:crosses val="autoZero"/>
        <c:auto val="1"/>
        <c:lblAlgn val="ctr"/>
        <c:lblOffset val="100"/>
        <c:noMultiLvlLbl val="0"/>
      </c:catAx>
      <c:valAx>
        <c:axId val="375695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5695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H2S_CS(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H2S_CS!$B$45:$AF$45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H2S_CS!$B$46:$AF$46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5-4C3A-B03D-49B3F38B6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611040"/>
        <c:axId val="31961143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H2S_CS!$B$47:$AF$47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65-4C3A-B03D-49B3F38B65AB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H2S_CS!$B$48:$AF$48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65-4C3A-B03D-49B3F38B6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611040"/>
        <c:axId val="319611432"/>
      </c:scatterChart>
      <c:catAx>
        <c:axId val="31961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19611432"/>
        <c:crosses val="autoZero"/>
        <c:auto val="1"/>
        <c:lblAlgn val="ctr"/>
        <c:lblOffset val="100"/>
        <c:noMultiLvlLbl val="0"/>
      </c:catAx>
      <c:valAx>
        <c:axId val="319611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19611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H2S_SO2(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H2S_SO2!$B$45:$AF$45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H2S_SO2!$B$46:$AF$46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F-467A-AC94-C685C40EF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612608"/>
        <c:axId val="31961300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H2S_SO2!$B$47:$AF$47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F-467A-AC94-C685C40EF373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H2S_SO2!$B$48:$AF$48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2F-467A-AC94-C685C40EF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612608"/>
        <c:axId val="319613000"/>
      </c:scatterChart>
      <c:catAx>
        <c:axId val="31961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19613000"/>
        <c:crosses val="autoZero"/>
        <c:auto val="1"/>
        <c:lblAlgn val="ctr"/>
        <c:lblOffset val="100"/>
        <c:noMultiLvlLbl val="0"/>
      </c:catAx>
      <c:valAx>
        <c:axId val="319613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19612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月報表!$C$47</c:f>
          <c:strCache>
            <c:ptCount val="1"/>
            <c:pt idx="0">
              <c:v>一氧化碳小時趨勢圖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8750000000000014E-2"/>
          <c:y val="0.27016885553470926"/>
          <c:w val="0.83000000000000007"/>
          <c:h val="0.46088393691396795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圖表資料!$F$1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圖表資料!$F$2:$F$721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6-4A41-A3B2-C55F59C5FF47}"/>
            </c:ext>
          </c:extLst>
        </c:ser>
        <c:ser>
          <c:idx val="13"/>
          <c:order val="2"/>
          <c:tx>
            <c:strRef>
              <c:f>圖表資料!$AJ$1</c:f>
              <c:strCache>
                <c:ptCount val="1"/>
                <c:pt idx="0">
                  <c:v>CO內控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圖表資料!$AJ$2:$AJ$721</c:f>
              <c:numCache>
                <c:formatCode>General</c:formatCode>
                <c:ptCount val="7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46-4A41-A3B2-C55F59C5F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530432"/>
        <c:axId val="319530824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46-4A41-A3B2-C55F59C5F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531216"/>
        <c:axId val="319531608"/>
      </c:scatterChart>
      <c:catAx>
        <c:axId val="31953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319530824"/>
        <c:crosses val="autoZero"/>
        <c:auto val="1"/>
        <c:lblAlgn val="ctr"/>
        <c:lblOffset val="100"/>
        <c:noMultiLvlLbl val="0"/>
      </c:catAx>
      <c:valAx>
        <c:axId val="319530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19530432"/>
        <c:crosses val="autoZero"/>
        <c:crossBetween val="between"/>
      </c:valAx>
      <c:valAx>
        <c:axId val="31953121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319531608"/>
        <c:crosses val="max"/>
        <c:crossBetween val="midCat"/>
      </c:valAx>
      <c:valAx>
        <c:axId val="31953160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319531216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15"/>
          <c:y val="0.10318949343339587"/>
          <c:w val="0.37375000000000003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監測項目：總硫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總硫!$B$45:$AF$45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總硫!$B$46:$AF$46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1-4B55-BE34-D1A70E2AD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614176"/>
        <c:axId val="37656987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總硫!$B$47:$AF$47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61-4B55-BE34-D1A70E2AD1EE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總硫!$B$48:$AF$48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61-4B55-BE34-D1A70E2AD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614176"/>
        <c:axId val="376569872"/>
      </c:scatterChart>
      <c:catAx>
        <c:axId val="31961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6569872"/>
        <c:crosses val="autoZero"/>
        <c:auto val="1"/>
        <c:lblAlgn val="ctr"/>
        <c:lblOffset val="100"/>
        <c:noMultiLvlLbl val="0"/>
      </c:catAx>
      <c:valAx>
        <c:axId val="376569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19614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en-US" sz="1000">
                <a:latin typeface="Arial"/>
              </a:rPr>
              <a:t>TSP(UG/M3)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TSP!$B$45:$AF$45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TSP!$B$46:$AF$46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6-4267-B57C-20F01C53B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571048"/>
        <c:axId val="37657144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TSP!$B$47:$AF$47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6-4267-B57C-20F01C53B405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TSP!$B$48:$AF$48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B6-4267-B57C-20F01C53B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571048"/>
        <c:axId val="376571440"/>
      </c:scatterChart>
      <c:catAx>
        <c:axId val="376571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6571440"/>
        <c:crosses val="autoZero"/>
        <c:auto val="1"/>
        <c:lblAlgn val="ctr"/>
        <c:lblOffset val="100"/>
        <c:noMultiLvlLbl val="0"/>
      </c:catAx>
      <c:valAx>
        <c:axId val="376571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6571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</a:t>
            </a:r>
            <a:r>
              <a:rPr lang="en-US" altLang="en-US" sz="1000">
                <a:latin typeface="Arial"/>
              </a:rPr>
              <a:t>PM10(UG/M3)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'PM10'!$B$45:$AF$45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'PM10'!$B$46:$AF$46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B-469B-B772-993C88006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572616"/>
        <c:axId val="37657300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'PM10'!$B$47:$AF$47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1B-469B-B772-993C88006343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'PM10'!$B$48:$AF$48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B-469B-B772-993C88006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572616"/>
        <c:axId val="376573008"/>
      </c:scatterChart>
      <c:catAx>
        <c:axId val="376572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6573008"/>
        <c:crosses val="autoZero"/>
        <c:auto val="1"/>
        <c:lblAlgn val="ctr"/>
        <c:lblOffset val="100"/>
        <c:noMultiLvlLbl val="0"/>
      </c:catAx>
      <c:valAx>
        <c:axId val="376573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6572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</a:t>
            </a:r>
            <a:r>
              <a:rPr lang="en-US" altLang="en-US" sz="1000">
                <a:latin typeface="Arial"/>
              </a:rPr>
              <a:t>PM10(UG/M3)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'PM25'!$B$45:$AF$45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'PM25'!$B$46:$AF$46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8-4FAC-B0AB-C1E328B19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722184"/>
        <c:axId val="37672257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'PM25'!$B$47:$AF$47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D8-4FAC-B0AB-C1E328B19225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'PM25'!$B$48:$AF$48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D8-4FAC-B0AB-C1E328B19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722184"/>
        <c:axId val="376722576"/>
      </c:scatterChart>
      <c:catAx>
        <c:axId val="376722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6722576"/>
        <c:crosses val="autoZero"/>
        <c:auto val="1"/>
        <c:lblAlgn val="ctr"/>
        <c:lblOffset val="100"/>
        <c:noMultiLvlLbl val="0"/>
      </c:catAx>
      <c:valAx>
        <c:axId val="376722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6722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監測項目：風速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m/s)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風速!$B$45:$AF$45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風速!$B$46:$AF$46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3-42DC-A22E-6595FD049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723752"/>
        <c:axId val="37672414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風速!$B$47:$AF$47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73-42DC-A22E-6595FD0491A8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風速!$B$48:$AF$48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73-42DC-A22E-6595FD049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723752"/>
        <c:axId val="376724144"/>
      </c:scatterChart>
      <c:catAx>
        <c:axId val="376723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6724144"/>
        <c:crosses val="autoZero"/>
        <c:auto val="1"/>
        <c:lblAlgn val="ctr"/>
        <c:lblOffset val="100"/>
        <c:noMultiLvlLbl val="0"/>
      </c:catAx>
      <c:valAx>
        <c:axId val="376724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6723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5014058106841612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監測項目：風向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deg)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風向!$B$45:$AF$45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風向!$B$46:$AF$46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E-4D8D-98A4-719DF790F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110544"/>
        <c:axId val="37711093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風向!$B$47:$AF$47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E-4D8D-98A4-719DF790F26E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風向!$B$48:$AF$48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E-4D8D-98A4-719DF790F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10544"/>
        <c:axId val="377110936"/>
      </c:scatterChart>
      <c:catAx>
        <c:axId val="37711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7110936"/>
        <c:crosses val="autoZero"/>
        <c:auto val="1"/>
        <c:lblAlgn val="ctr"/>
        <c:lblOffset val="100"/>
        <c:noMultiLvlLbl val="0"/>
      </c:catAx>
      <c:valAx>
        <c:axId val="377110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7110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監測項目：溫度</a:t>
            </a:r>
            <a:r>
              <a:rPr lang="en-US" altLang="zh-TW" sz="1000">
                <a:latin typeface="Arial"/>
              </a:rPr>
              <a:t>(℃)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溫度!$B$45:$AF$45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溫度!$B$46:$AF$46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0-410A-8AFF-4B4E56749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112112"/>
        <c:axId val="37711250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溫度!$B$47:$AF$47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30-410A-8AFF-4B4E56749FD0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溫度!$B$48:$AF$48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30-410A-8AFF-4B4E56749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12112"/>
        <c:axId val="377112504"/>
      </c:scatterChart>
      <c:catAx>
        <c:axId val="37711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7112504"/>
        <c:crosses val="autoZero"/>
        <c:auto val="1"/>
        <c:lblAlgn val="ctr"/>
        <c:lblOffset val="100"/>
        <c:noMultiLvlLbl val="0"/>
      </c:catAx>
      <c:valAx>
        <c:axId val="377112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7112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監測項目：濕度</a:t>
            </a:r>
            <a:r>
              <a:rPr lang="en-US" altLang="zh-TW" sz="1000">
                <a:latin typeface="Arial"/>
              </a:rPr>
              <a:t>(%)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濕度!$B$45:$AF$45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濕度!$B$46:$AF$46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A-4D30-8A33-93DE803FB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113680"/>
        <c:axId val="37711407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濕度!$B$47:$AF$47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6A-4D30-8A33-93DE803FB11A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濕度!$B$48:$AF$48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6A-4D30-8A33-93DE803FB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13680"/>
        <c:axId val="377114072"/>
      </c:scatterChart>
      <c:catAx>
        <c:axId val="37711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7114072"/>
        <c:crosses val="autoZero"/>
        <c:auto val="1"/>
        <c:lblAlgn val="ctr"/>
        <c:lblOffset val="100"/>
        <c:noMultiLvlLbl val="0"/>
      </c:catAx>
      <c:valAx>
        <c:axId val="377114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7113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監測項目：大氣壓力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hPa)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大氣壓力!$B$45:$AF$45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大氣壓力!$B$46:$AF$46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1-4E3C-9841-B99B6A017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586072"/>
        <c:axId val="37758646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大氣壓力!$B$47:$AF$47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B1-4E3C-9841-B99B6A017247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大氣壓力!$B$48:$AF$48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B1-4E3C-9841-B99B6A017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586072"/>
        <c:axId val="377586464"/>
      </c:scatterChart>
      <c:catAx>
        <c:axId val="377586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7586464"/>
        <c:crosses val="autoZero"/>
        <c:auto val="1"/>
        <c:lblAlgn val="ctr"/>
        <c:lblOffset val="100"/>
        <c:noMultiLvlLbl val="0"/>
      </c:catAx>
      <c:valAx>
        <c:axId val="377586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none"/>
        <c:tickLblPos val="nextTo"/>
        <c:crossAx val="377586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監測點：大城站
監測項目：雨量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mm/h)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雨量!$B$45:$AF$45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雨量!$B$46:$AF$46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9-4B27-B5E8-61614A38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587640"/>
        <c:axId val="37758803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雨量!$B$47:$AF$47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09-4B27-B5E8-61614A3894CC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雨量!$B$48:$AF$48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09-4B27-B5E8-61614A38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587640"/>
        <c:axId val="377588032"/>
      </c:scatterChart>
      <c:catAx>
        <c:axId val="377587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7588032"/>
        <c:crosses val="autoZero"/>
        <c:auto val="1"/>
        <c:lblAlgn val="ctr"/>
        <c:lblOffset val="100"/>
        <c:noMultiLvlLbl val="0"/>
      </c:catAx>
      <c:valAx>
        <c:axId val="377588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7587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841031793641273"/>
          <c:y val="0.50609184629803183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月報表!$D$47</c:f>
          <c:strCache>
            <c:ptCount val="1"/>
            <c:pt idx="0">
              <c:v>二氧化氮小時趨勢圖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9273422562141492E-2"/>
          <c:y val="0.27016885553470926"/>
          <c:w val="0.86998087954110914"/>
          <c:h val="0.46326914860150531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圖表資料!$D$1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圖表資料!$D$2:$D$721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3-4DFD-A883-10006732ABF9}"/>
            </c:ext>
          </c:extLst>
        </c:ser>
        <c:ser>
          <c:idx val="13"/>
          <c:order val="2"/>
          <c:tx>
            <c:strRef>
              <c:f>圖表資料!$AK$1</c:f>
              <c:strCache>
                <c:ptCount val="1"/>
                <c:pt idx="0">
                  <c:v>NO2內控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圖表資料!$AK$2:$AK$721</c:f>
              <c:numCache>
                <c:formatCode>General</c:formatCode>
                <c:ptCount val="7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3-4DFD-A883-10006732A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788768"/>
        <c:axId val="372789160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B3-4DFD-A883-10006732A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789552"/>
        <c:axId val="372789944"/>
      </c:scatterChart>
      <c:catAx>
        <c:axId val="37278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372789160"/>
        <c:crosses val="autoZero"/>
        <c:auto val="1"/>
        <c:lblAlgn val="ctr"/>
        <c:lblOffset val="100"/>
        <c:noMultiLvlLbl val="0"/>
      </c:catAx>
      <c:valAx>
        <c:axId val="372789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2788768"/>
        <c:crosses val="autoZero"/>
        <c:crossBetween val="between"/>
      </c:valAx>
      <c:valAx>
        <c:axId val="37278955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372789944"/>
        <c:crosses val="max"/>
        <c:crossBetween val="midCat"/>
      </c:valAx>
      <c:valAx>
        <c:axId val="37278994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37278955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4962979823967894"/>
          <c:y val="0.10318949343339587"/>
          <c:w val="0.29432112959159412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月報表!$E$47</c:f>
          <c:strCache>
            <c:ptCount val="1"/>
            <c:pt idx="0">
              <c:v>臭氧小時趨勢圖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8.7500000000000008E-2"/>
          <c:y val="0.27016885553470926"/>
          <c:w val="0.82125000000000004"/>
          <c:h val="0.4823508421018034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圖表資料!$G$1</c:f>
              <c:strCache>
                <c:ptCount val="1"/>
                <c:pt idx="0">
                  <c:v>臭氧_x000d_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圖表資料!$G$2:$G$721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4-4E8B-BA4B-85790EEEBD7C}"/>
            </c:ext>
          </c:extLst>
        </c:ser>
        <c:ser>
          <c:idx val="13"/>
          <c:order val="2"/>
          <c:tx>
            <c:strRef>
              <c:f>圖表資料!$AL$1</c:f>
              <c:strCache>
                <c:ptCount val="1"/>
                <c:pt idx="0">
                  <c:v>O3內控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圖表資料!$AL$2:$AL$721</c:f>
              <c:numCache>
                <c:formatCode>General</c:formatCode>
                <c:ptCount val="720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120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120</c:v>
                </c:pt>
                <c:pt idx="551">
                  <c:v>120</c:v>
                </c:pt>
                <c:pt idx="552">
                  <c:v>120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120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120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120</c:v>
                </c:pt>
                <c:pt idx="635">
                  <c:v>120</c:v>
                </c:pt>
                <c:pt idx="636">
                  <c:v>120</c:v>
                </c:pt>
                <c:pt idx="637">
                  <c:v>120</c:v>
                </c:pt>
                <c:pt idx="638">
                  <c:v>120</c:v>
                </c:pt>
                <c:pt idx="639">
                  <c:v>120</c:v>
                </c:pt>
                <c:pt idx="640">
                  <c:v>120</c:v>
                </c:pt>
                <c:pt idx="641">
                  <c:v>120</c:v>
                </c:pt>
                <c:pt idx="642">
                  <c:v>120</c:v>
                </c:pt>
                <c:pt idx="643">
                  <c:v>120</c:v>
                </c:pt>
                <c:pt idx="644">
                  <c:v>120</c:v>
                </c:pt>
                <c:pt idx="645">
                  <c:v>120</c:v>
                </c:pt>
                <c:pt idx="646">
                  <c:v>120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4-4E8B-BA4B-85790EEEB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792296"/>
        <c:axId val="372981608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C4-4E8B-BA4B-85790EEEB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982000"/>
        <c:axId val="372982392"/>
      </c:scatterChart>
      <c:catAx>
        <c:axId val="372792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372981608"/>
        <c:crosses val="autoZero"/>
        <c:auto val="1"/>
        <c:lblAlgn val="ctr"/>
        <c:lblOffset val="100"/>
        <c:noMultiLvlLbl val="0"/>
      </c:catAx>
      <c:valAx>
        <c:axId val="372981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2792296"/>
        <c:crosses val="autoZero"/>
        <c:crossBetween val="between"/>
      </c:valAx>
      <c:valAx>
        <c:axId val="37298200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372982392"/>
        <c:crosses val="max"/>
        <c:crossBetween val="midCat"/>
      </c:valAx>
      <c:valAx>
        <c:axId val="37298239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372982000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3250000000000002"/>
          <c:y val="0.10318949343339587"/>
          <c:w val="0.33124999999999999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月報表!$F$47</c:f>
          <c:strCache>
            <c:ptCount val="1"/>
            <c:pt idx="0">
              <c:v>PM10小時趨勢圖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6.5965583173996173E-2"/>
          <c:y val="0.27016885553470926"/>
          <c:w val="0.8632887189292543"/>
          <c:h val="0.48235084210180346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圖表資料!$Y$1</c:f>
              <c:strCache>
                <c:ptCount val="1"/>
                <c:pt idx="0">
                  <c:v>PM10
UG/M3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圖表資料!$Y$2:$Y$721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4-4F66-9C7D-664A6A15F492}"/>
            </c:ext>
          </c:extLst>
        </c:ser>
        <c:ser>
          <c:idx val="13"/>
          <c:order val="2"/>
          <c:tx>
            <c:strRef>
              <c:f>圖表資料!$AM$1</c:f>
              <c:strCache>
                <c:ptCount val="1"/>
                <c:pt idx="0">
                  <c:v>PM10內控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圖表資料!$AM$2:$AM$721</c:f>
              <c:numCache>
                <c:formatCode>General</c:formatCode>
                <c:ptCount val="720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  <c:pt idx="150">
                  <c:v>125</c:v>
                </c:pt>
                <c:pt idx="151">
                  <c:v>125</c:v>
                </c:pt>
                <c:pt idx="152">
                  <c:v>125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125</c:v>
                </c:pt>
                <c:pt idx="157">
                  <c:v>125</c:v>
                </c:pt>
                <c:pt idx="158">
                  <c:v>125</c:v>
                </c:pt>
                <c:pt idx="159">
                  <c:v>125</c:v>
                </c:pt>
                <c:pt idx="160">
                  <c:v>125</c:v>
                </c:pt>
                <c:pt idx="161">
                  <c:v>125</c:v>
                </c:pt>
                <c:pt idx="162">
                  <c:v>125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125</c:v>
                </c:pt>
                <c:pt idx="167">
                  <c:v>125</c:v>
                </c:pt>
                <c:pt idx="168">
                  <c:v>125</c:v>
                </c:pt>
                <c:pt idx="169">
                  <c:v>125</c:v>
                </c:pt>
                <c:pt idx="170">
                  <c:v>125</c:v>
                </c:pt>
                <c:pt idx="171">
                  <c:v>125</c:v>
                </c:pt>
                <c:pt idx="172">
                  <c:v>125</c:v>
                </c:pt>
                <c:pt idx="173">
                  <c:v>125</c:v>
                </c:pt>
                <c:pt idx="174">
                  <c:v>125</c:v>
                </c:pt>
                <c:pt idx="175">
                  <c:v>125</c:v>
                </c:pt>
                <c:pt idx="176">
                  <c:v>125</c:v>
                </c:pt>
                <c:pt idx="177">
                  <c:v>125</c:v>
                </c:pt>
                <c:pt idx="178">
                  <c:v>125</c:v>
                </c:pt>
                <c:pt idx="179">
                  <c:v>125</c:v>
                </c:pt>
                <c:pt idx="180">
                  <c:v>125</c:v>
                </c:pt>
                <c:pt idx="181">
                  <c:v>125</c:v>
                </c:pt>
                <c:pt idx="182">
                  <c:v>125</c:v>
                </c:pt>
                <c:pt idx="183">
                  <c:v>125</c:v>
                </c:pt>
                <c:pt idx="184">
                  <c:v>125</c:v>
                </c:pt>
                <c:pt idx="185">
                  <c:v>125</c:v>
                </c:pt>
                <c:pt idx="186">
                  <c:v>125</c:v>
                </c:pt>
                <c:pt idx="187">
                  <c:v>125</c:v>
                </c:pt>
                <c:pt idx="188">
                  <c:v>125</c:v>
                </c:pt>
                <c:pt idx="189">
                  <c:v>125</c:v>
                </c:pt>
                <c:pt idx="190">
                  <c:v>125</c:v>
                </c:pt>
                <c:pt idx="191">
                  <c:v>125</c:v>
                </c:pt>
                <c:pt idx="192">
                  <c:v>125</c:v>
                </c:pt>
                <c:pt idx="193">
                  <c:v>125</c:v>
                </c:pt>
                <c:pt idx="194">
                  <c:v>125</c:v>
                </c:pt>
                <c:pt idx="195">
                  <c:v>125</c:v>
                </c:pt>
                <c:pt idx="196">
                  <c:v>125</c:v>
                </c:pt>
                <c:pt idx="197">
                  <c:v>125</c:v>
                </c:pt>
                <c:pt idx="198">
                  <c:v>125</c:v>
                </c:pt>
                <c:pt idx="199">
                  <c:v>125</c:v>
                </c:pt>
                <c:pt idx="200">
                  <c:v>125</c:v>
                </c:pt>
                <c:pt idx="201">
                  <c:v>125</c:v>
                </c:pt>
                <c:pt idx="202">
                  <c:v>125</c:v>
                </c:pt>
                <c:pt idx="203">
                  <c:v>125</c:v>
                </c:pt>
                <c:pt idx="204">
                  <c:v>125</c:v>
                </c:pt>
                <c:pt idx="205">
                  <c:v>125</c:v>
                </c:pt>
                <c:pt idx="206">
                  <c:v>125</c:v>
                </c:pt>
                <c:pt idx="207">
                  <c:v>125</c:v>
                </c:pt>
                <c:pt idx="208">
                  <c:v>125</c:v>
                </c:pt>
                <c:pt idx="209">
                  <c:v>125</c:v>
                </c:pt>
                <c:pt idx="210">
                  <c:v>125</c:v>
                </c:pt>
                <c:pt idx="211">
                  <c:v>125</c:v>
                </c:pt>
                <c:pt idx="212">
                  <c:v>125</c:v>
                </c:pt>
                <c:pt idx="213">
                  <c:v>125</c:v>
                </c:pt>
                <c:pt idx="214">
                  <c:v>125</c:v>
                </c:pt>
                <c:pt idx="215">
                  <c:v>125</c:v>
                </c:pt>
                <c:pt idx="216">
                  <c:v>125</c:v>
                </c:pt>
                <c:pt idx="217">
                  <c:v>125</c:v>
                </c:pt>
                <c:pt idx="218">
                  <c:v>125</c:v>
                </c:pt>
                <c:pt idx="219">
                  <c:v>125</c:v>
                </c:pt>
                <c:pt idx="220">
                  <c:v>125</c:v>
                </c:pt>
                <c:pt idx="221">
                  <c:v>125</c:v>
                </c:pt>
                <c:pt idx="222">
                  <c:v>125</c:v>
                </c:pt>
                <c:pt idx="223">
                  <c:v>125</c:v>
                </c:pt>
                <c:pt idx="224">
                  <c:v>125</c:v>
                </c:pt>
                <c:pt idx="225">
                  <c:v>125</c:v>
                </c:pt>
                <c:pt idx="226">
                  <c:v>125</c:v>
                </c:pt>
                <c:pt idx="227">
                  <c:v>125</c:v>
                </c:pt>
                <c:pt idx="228">
                  <c:v>125</c:v>
                </c:pt>
                <c:pt idx="229">
                  <c:v>125</c:v>
                </c:pt>
                <c:pt idx="230">
                  <c:v>125</c:v>
                </c:pt>
                <c:pt idx="231">
                  <c:v>125</c:v>
                </c:pt>
                <c:pt idx="232">
                  <c:v>125</c:v>
                </c:pt>
                <c:pt idx="233">
                  <c:v>125</c:v>
                </c:pt>
                <c:pt idx="234">
                  <c:v>125</c:v>
                </c:pt>
                <c:pt idx="235">
                  <c:v>125</c:v>
                </c:pt>
                <c:pt idx="236">
                  <c:v>125</c:v>
                </c:pt>
                <c:pt idx="237">
                  <c:v>125</c:v>
                </c:pt>
                <c:pt idx="238">
                  <c:v>125</c:v>
                </c:pt>
                <c:pt idx="239">
                  <c:v>125</c:v>
                </c:pt>
                <c:pt idx="240">
                  <c:v>125</c:v>
                </c:pt>
                <c:pt idx="241">
                  <c:v>125</c:v>
                </c:pt>
                <c:pt idx="242">
                  <c:v>125</c:v>
                </c:pt>
                <c:pt idx="243">
                  <c:v>125</c:v>
                </c:pt>
                <c:pt idx="244">
                  <c:v>125</c:v>
                </c:pt>
                <c:pt idx="245">
                  <c:v>125</c:v>
                </c:pt>
                <c:pt idx="246">
                  <c:v>125</c:v>
                </c:pt>
                <c:pt idx="247">
                  <c:v>125</c:v>
                </c:pt>
                <c:pt idx="248">
                  <c:v>125</c:v>
                </c:pt>
                <c:pt idx="249">
                  <c:v>125</c:v>
                </c:pt>
                <c:pt idx="250">
                  <c:v>125</c:v>
                </c:pt>
                <c:pt idx="251">
                  <c:v>125</c:v>
                </c:pt>
                <c:pt idx="252">
                  <c:v>125</c:v>
                </c:pt>
                <c:pt idx="253">
                  <c:v>125</c:v>
                </c:pt>
                <c:pt idx="254">
                  <c:v>125</c:v>
                </c:pt>
                <c:pt idx="255">
                  <c:v>125</c:v>
                </c:pt>
                <c:pt idx="256">
                  <c:v>125</c:v>
                </c:pt>
                <c:pt idx="257">
                  <c:v>125</c:v>
                </c:pt>
                <c:pt idx="258">
                  <c:v>125</c:v>
                </c:pt>
                <c:pt idx="259">
                  <c:v>125</c:v>
                </c:pt>
                <c:pt idx="260">
                  <c:v>125</c:v>
                </c:pt>
                <c:pt idx="261">
                  <c:v>125</c:v>
                </c:pt>
                <c:pt idx="262">
                  <c:v>125</c:v>
                </c:pt>
                <c:pt idx="263">
                  <c:v>125</c:v>
                </c:pt>
                <c:pt idx="264">
                  <c:v>125</c:v>
                </c:pt>
                <c:pt idx="265">
                  <c:v>125</c:v>
                </c:pt>
                <c:pt idx="266">
                  <c:v>125</c:v>
                </c:pt>
                <c:pt idx="267">
                  <c:v>125</c:v>
                </c:pt>
                <c:pt idx="268">
                  <c:v>125</c:v>
                </c:pt>
                <c:pt idx="269">
                  <c:v>125</c:v>
                </c:pt>
                <c:pt idx="270">
                  <c:v>125</c:v>
                </c:pt>
                <c:pt idx="271">
                  <c:v>125</c:v>
                </c:pt>
                <c:pt idx="272">
                  <c:v>125</c:v>
                </c:pt>
                <c:pt idx="273">
                  <c:v>125</c:v>
                </c:pt>
                <c:pt idx="274">
                  <c:v>125</c:v>
                </c:pt>
                <c:pt idx="275">
                  <c:v>125</c:v>
                </c:pt>
                <c:pt idx="276">
                  <c:v>125</c:v>
                </c:pt>
                <c:pt idx="277">
                  <c:v>125</c:v>
                </c:pt>
                <c:pt idx="278">
                  <c:v>125</c:v>
                </c:pt>
                <c:pt idx="279">
                  <c:v>125</c:v>
                </c:pt>
                <c:pt idx="280">
                  <c:v>125</c:v>
                </c:pt>
                <c:pt idx="281">
                  <c:v>125</c:v>
                </c:pt>
                <c:pt idx="282">
                  <c:v>125</c:v>
                </c:pt>
                <c:pt idx="283">
                  <c:v>125</c:v>
                </c:pt>
                <c:pt idx="284">
                  <c:v>125</c:v>
                </c:pt>
                <c:pt idx="285">
                  <c:v>125</c:v>
                </c:pt>
                <c:pt idx="286">
                  <c:v>125</c:v>
                </c:pt>
                <c:pt idx="287">
                  <c:v>125</c:v>
                </c:pt>
                <c:pt idx="288">
                  <c:v>125</c:v>
                </c:pt>
                <c:pt idx="289">
                  <c:v>125</c:v>
                </c:pt>
                <c:pt idx="290">
                  <c:v>125</c:v>
                </c:pt>
                <c:pt idx="291">
                  <c:v>125</c:v>
                </c:pt>
                <c:pt idx="292">
                  <c:v>125</c:v>
                </c:pt>
                <c:pt idx="293">
                  <c:v>125</c:v>
                </c:pt>
                <c:pt idx="294">
                  <c:v>125</c:v>
                </c:pt>
                <c:pt idx="295">
                  <c:v>125</c:v>
                </c:pt>
                <c:pt idx="296">
                  <c:v>125</c:v>
                </c:pt>
                <c:pt idx="297">
                  <c:v>125</c:v>
                </c:pt>
                <c:pt idx="298">
                  <c:v>125</c:v>
                </c:pt>
                <c:pt idx="299">
                  <c:v>125</c:v>
                </c:pt>
                <c:pt idx="300">
                  <c:v>125</c:v>
                </c:pt>
                <c:pt idx="301">
                  <c:v>125</c:v>
                </c:pt>
                <c:pt idx="302">
                  <c:v>125</c:v>
                </c:pt>
                <c:pt idx="303">
                  <c:v>125</c:v>
                </c:pt>
                <c:pt idx="304">
                  <c:v>125</c:v>
                </c:pt>
                <c:pt idx="305">
                  <c:v>125</c:v>
                </c:pt>
                <c:pt idx="306">
                  <c:v>125</c:v>
                </c:pt>
                <c:pt idx="307">
                  <c:v>125</c:v>
                </c:pt>
                <c:pt idx="308">
                  <c:v>125</c:v>
                </c:pt>
                <c:pt idx="309">
                  <c:v>125</c:v>
                </c:pt>
                <c:pt idx="310">
                  <c:v>125</c:v>
                </c:pt>
                <c:pt idx="311">
                  <c:v>125</c:v>
                </c:pt>
                <c:pt idx="312">
                  <c:v>125</c:v>
                </c:pt>
                <c:pt idx="313">
                  <c:v>125</c:v>
                </c:pt>
                <c:pt idx="314">
                  <c:v>125</c:v>
                </c:pt>
                <c:pt idx="315">
                  <c:v>125</c:v>
                </c:pt>
                <c:pt idx="316">
                  <c:v>125</c:v>
                </c:pt>
                <c:pt idx="317">
                  <c:v>125</c:v>
                </c:pt>
                <c:pt idx="318">
                  <c:v>125</c:v>
                </c:pt>
                <c:pt idx="319">
                  <c:v>125</c:v>
                </c:pt>
                <c:pt idx="320">
                  <c:v>125</c:v>
                </c:pt>
                <c:pt idx="321">
                  <c:v>125</c:v>
                </c:pt>
                <c:pt idx="322">
                  <c:v>125</c:v>
                </c:pt>
                <c:pt idx="323">
                  <c:v>125</c:v>
                </c:pt>
                <c:pt idx="324">
                  <c:v>125</c:v>
                </c:pt>
                <c:pt idx="325">
                  <c:v>125</c:v>
                </c:pt>
                <c:pt idx="326">
                  <c:v>125</c:v>
                </c:pt>
                <c:pt idx="327">
                  <c:v>125</c:v>
                </c:pt>
                <c:pt idx="328">
                  <c:v>125</c:v>
                </c:pt>
                <c:pt idx="329">
                  <c:v>125</c:v>
                </c:pt>
                <c:pt idx="330">
                  <c:v>125</c:v>
                </c:pt>
                <c:pt idx="331">
                  <c:v>125</c:v>
                </c:pt>
                <c:pt idx="332">
                  <c:v>125</c:v>
                </c:pt>
                <c:pt idx="333">
                  <c:v>125</c:v>
                </c:pt>
                <c:pt idx="334">
                  <c:v>125</c:v>
                </c:pt>
                <c:pt idx="335">
                  <c:v>125</c:v>
                </c:pt>
                <c:pt idx="336">
                  <c:v>125</c:v>
                </c:pt>
                <c:pt idx="337">
                  <c:v>125</c:v>
                </c:pt>
                <c:pt idx="338">
                  <c:v>125</c:v>
                </c:pt>
                <c:pt idx="339">
                  <c:v>125</c:v>
                </c:pt>
                <c:pt idx="340">
                  <c:v>125</c:v>
                </c:pt>
                <c:pt idx="341">
                  <c:v>125</c:v>
                </c:pt>
                <c:pt idx="342">
                  <c:v>125</c:v>
                </c:pt>
                <c:pt idx="343">
                  <c:v>125</c:v>
                </c:pt>
                <c:pt idx="344">
                  <c:v>125</c:v>
                </c:pt>
                <c:pt idx="345">
                  <c:v>125</c:v>
                </c:pt>
                <c:pt idx="346">
                  <c:v>125</c:v>
                </c:pt>
                <c:pt idx="347">
                  <c:v>125</c:v>
                </c:pt>
                <c:pt idx="348">
                  <c:v>125</c:v>
                </c:pt>
                <c:pt idx="349">
                  <c:v>125</c:v>
                </c:pt>
                <c:pt idx="350">
                  <c:v>125</c:v>
                </c:pt>
                <c:pt idx="351">
                  <c:v>125</c:v>
                </c:pt>
                <c:pt idx="352">
                  <c:v>125</c:v>
                </c:pt>
                <c:pt idx="353">
                  <c:v>125</c:v>
                </c:pt>
                <c:pt idx="354">
                  <c:v>125</c:v>
                </c:pt>
                <c:pt idx="355">
                  <c:v>125</c:v>
                </c:pt>
                <c:pt idx="356">
                  <c:v>125</c:v>
                </c:pt>
                <c:pt idx="357">
                  <c:v>125</c:v>
                </c:pt>
                <c:pt idx="358">
                  <c:v>125</c:v>
                </c:pt>
                <c:pt idx="359">
                  <c:v>125</c:v>
                </c:pt>
                <c:pt idx="360">
                  <c:v>125</c:v>
                </c:pt>
                <c:pt idx="361">
                  <c:v>125</c:v>
                </c:pt>
                <c:pt idx="362">
                  <c:v>125</c:v>
                </c:pt>
                <c:pt idx="363">
                  <c:v>125</c:v>
                </c:pt>
                <c:pt idx="364">
                  <c:v>125</c:v>
                </c:pt>
                <c:pt idx="365">
                  <c:v>125</c:v>
                </c:pt>
                <c:pt idx="366">
                  <c:v>125</c:v>
                </c:pt>
                <c:pt idx="367">
                  <c:v>125</c:v>
                </c:pt>
                <c:pt idx="368">
                  <c:v>125</c:v>
                </c:pt>
                <c:pt idx="369">
                  <c:v>125</c:v>
                </c:pt>
                <c:pt idx="370">
                  <c:v>125</c:v>
                </c:pt>
                <c:pt idx="371">
                  <c:v>125</c:v>
                </c:pt>
                <c:pt idx="372">
                  <c:v>125</c:v>
                </c:pt>
                <c:pt idx="373">
                  <c:v>125</c:v>
                </c:pt>
                <c:pt idx="374">
                  <c:v>125</c:v>
                </c:pt>
                <c:pt idx="375">
                  <c:v>125</c:v>
                </c:pt>
                <c:pt idx="376">
                  <c:v>125</c:v>
                </c:pt>
                <c:pt idx="377">
                  <c:v>125</c:v>
                </c:pt>
                <c:pt idx="378">
                  <c:v>125</c:v>
                </c:pt>
                <c:pt idx="379">
                  <c:v>125</c:v>
                </c:pt>
                <c:pt idx="380">
                  <c:v>125</c:v>
                </c:pt>
                <c:pt idx="381">
                  <c:v>125</c:v>
                </c:pt>
                <c:pt idx="382">
                  <c:v>125</c:v>
                </c:pt>
                <c:pt idx="383">
                  <c:v>125</c:v>
                </c:pt>
                <c:pt idx="384">
                  <c:v>125</c:v>
                </c:pt>
                <c:pt idx="385">
                  <c:v>125</c:v>
                </c:pt>
                <c:pt idx="386">
                  <c:v>125</c:v>
                </c:pt>
                <c:pt idx="387">
                  <c:v>125</c:v>
                </c:pt>
                <c:pt idx="388">
                  <c:v>125</c:v>
                </c:pt>
                <c:pt idx="389">
                  <c:v>125</c:v>
                </c:pt>
                <c:pt idx="390">
                  <c:v>125</c:v>
                </c:pt>
                <c:pt idx="391">
                  <c:v>125</c:v>
                </c:pt>
                <c:pt idx="392">
                  <c:v>125</c:v>
                </c:pt>
                <c:pt idx="393">
                  <c:v>125</c:v>
                </c:pt>
                <c:pt idx="394">
                  <c:v>125</c:v>
                </c:pt>
                <c:pt idx="395">
                  <c:v>125</c:v>
                </c:pt>
                <c:pt idx="396">
                  <c:v>125</c:v>
                </c:pt>
                <c:pt idx="397">
                  <c:v>125</c:v>
                </c:pt>
                <c:pt idx="398">
                  <c:v>125</c:v>
                </c:pt>
                <c:pt idx="399">
                  <c:v>125</c:v>
                </c:pt>
                <c:pt idx="400">
                  <c:v>125</c:v>
                </c:pt>
                <c:pt idx="401">
                  <c:v>125</c:v>
                </c:pt>
                <c:pt idx="402">
                  <c:v>125</c:v>
                </c:pt>
                <c:pt idx="403">
                  <c:v>125</c:v>
                </c:pt>
                <c:pt idx="404">
                  <c:v>125</c:v>
                </c:pt>
                <c:pt idx="405">
                  <c:v>125</c:v>
                </c:pt>
                <c:pt idx="406">
                  <c:v>125</c:v>
                </c:pt>
                <c:pt idx="407">
                  <c:v>125</c:v>
                </c:pt>
                <c:pt idx="408">
                  <c:v>125</c:v>
                </c:pt>
                <c:pt idx="409">
                  <c:v>125</c:v>
                </c:pt>
                <c:pt idx="410">
                  <c:v>125</c:v>
                </c:pt>
                <c:pt idx="411">
                  <c:v>125</c:v>
                </c:pt>
                <c:pt idx="412">
                  <c:v>125</c:v>
                </c:pt>
                <c:pt idx="413">
                  <c:v>125</c:v>
                </c:pt>
                <c:pt idx="414">
                  <c:v>125</c:v>
                </c:pt>
                <c:pt idx="415">
                  <c:v>125</c:v>
                </c:pt>
                <c:pt idx="416">
                  <c:v>125</c:v>
                </c:pt>
                <c:pt idx="417">
                  <c:v>125</c:v>
                </c:pt>
                <c:pt idx="418">
                  <c:v>125</c:v>
                </c:pt>
                <c:pt idx="419">
                  <c:v>125</c:v>
                </c:pt>
                <c:pt idx="420">
                  <c:v>125</c:v>
                </c:pt>
                <c:pt idx="421">
                  <c:v>125</c:v>
                </c:pt>
                <c:pt idx="422">
                  <c:v>125</c:v>
                </c:pt>
                <c:pt idx="423">
                  <c:v>125</c:v>
                </c:pt>
                <c:pt idx="424">
                  <c:v>125</c:v>
                </c:pt>
                <c:pt idx="425">
                  <c:v>125</c:v>
                </c:pt>
                <c:pt idx="426">
                  <c:v>125</c:v>
                </c:pt>
                <c:pt idx="427">
                  <c:v>125</c:v>
                </c:pt>
                <c:pt idx="428">
                  <c:v>125</c:v>
                </c:pt>
                <c:pt idx="429">
                  <c:v>125</c:v>
                </c:pt>
                <c:pt idx="430">
                  <c:v>125</c:v>
                </c:pt>
                <c:pt idx="431">
                  <c:v>125</c:v>
                </c:pt>
                <c:pt idx="432">
                  <c:v>125</c:v>
                </c:pt>
                <c:pt idx="433">
                  <c:v>125</c:v>
                </c:pt>
                <c:pt idx="434">
                  <c:v>125</c:v>
                </c:pt>
                <c:pt idx="435">
                  <c:v>125</c:v>
                </c:pt>
                <c:pt idx="436">
                  <c:v>125</c:v>
                </c:pt>
                <c:pt idx="437">
                  <c:v>125</c:v>
                </c:pt>
                <c:pt idx="438">
                  <c:v>125</c:v>
                </c:pt>
                <c:pt idx="439">
                  <c:v>125</c:v>
                </c:pt>
                <c:pt idx="440">
                  <c:v>125</c:v>
                </c:pt>
                <c:pt idx="441">
                  <c:v>125</c:v>
                </c:pt>
                <c:pt idx="442">
                  <c:v>125</c:v>
                </c:pt>
                <c:pt idx="443">
                  <c:v>125</c:v>
                </c:pt>
                <c:pt idx="444">
                  <c:v>125</c:v>
                </c:pt>
                <c:pt idx="445">
                  <c:v>125</c:v>
                </c:pt>
                <c:pt idx="446">
                  <c:v>125</c:v>
                </c:pt>
                <c:pt idx="447">
                  <c:v>125</c:v>
                </c:pt>
                <c:pt idx="448">
                  <c:v>125</c:v>
                </c:pt>
                <c:pt idx="449">
                  <c:v>125</c:v>
                </c:pt>
                <c:pt idx="450">
                  <c:v>125</c:v>
                </c:pt>
                <c:pt idx="451">
                  <c:v>125</c:v>
                </c:pt>
                <c:pt idx="452">
                  <c:v>125</c:v>
                </c:pt>
                <c:pt idx="453">
                  <c:v>125</c:v>
                </c:pt>
                <c:pt idx="454">
                  <c:v>125</c:v>
                </c:pt>
                <c:pt idx="455">
                  <c:v>125</c:v>
                </c:pt>
                <c:pt idx="456">
                  <c:v>125</c:v>
                </c:pt>
                <c:pt idx="457">
                  <c:v>125</c:v>
                </c:pt>
                <c:pt idx="458">
                  <c:v>125</c:v>
                </c:pt>
                <c:pt idx="459">
                  <c:v>125</c:v>
                </c:pt>
                <c:pt idx="460">
                  <c:v>125</c:v>
                </c:pt>
                <c:pt idx="461">
                  <c:v>125</c:v>
                </c:pt>
                <c:pt idx="462">
                  <c:v>125</c:v>
                </c:pt>
                <c:pt idx="463">
                  <c:v>125</c:v>
                </c:pt>
                <c:pt idx="464">
                  <c:v>125</c:v>
                </c:pt>
                <c:pt idx="465">
                  <c:v>125</c:v>
                </c:pt>
                <c:pt idx="466">
                  <c:v>125</c:v>
                </c:pt>
                <c:pt idx="467">
                  <c:v>125</c:v>
                </c:pt>
                <c:pt idx="468">
                  <c:v>125</c:v>
                </c:pt>
                <c:pt idx="469">
                  <c:v>125</c:v>
                </c:pt>
                <c:pt idx="470">
                  <c:v>125</c:v>
                </c:pt>
                <c:pt idx="471">
                  <c:v>125</c:v>
                </c:pt>
                <c:pt idx="472">
                  <c:v>125</c:v>
                </c:pt>
                <c:pt idx="473">
                  <c:v>125</c:v>
                </c:pt>
                <c:pt idx="474">
                  <c:v>125</c:v>
                </c:pt>
                <c:pt idx="475">
                  <c:v>125</c:v>
                </c:pt>
                <c:pt idx="476">
                  <c:v>125</c:v>
                </c:pt>
                <c:pt idx="477">
                  <c:v>125</c:v>
                </c:pt>
                <c:pt idx="478">
                  <c:v>125</c:v>
                </c:pt>
                <c:pt idx="479">
                  <c:v>125</c:v>
                </c:pt>
                <c:pt idx="480">
                  <c:v>125</c:v>
                </c:pt>
                <c:pt idx="481">
                  <c:v>125</c:v>
                </c:pt>
                <c:pt idx="482">
                  <c:v>125</c:v>
                </c:pt>
                <c:pt idx="483">
                  <c:v>125</c:v>
                </c:pt>
                <c:pt idx="484">
                  <c:v>125</c:v>
                </c:pt>
                <c:pt idx="485">
                  <c:v>125</c:v>
                </c:pt>
                <c:pt idx="486">
                  <c:v>125</c:v>
                </c:pt>
                <c:pt idx="487">
                  <c:v>125</c:v>
                </c:pt>
                <c:pt idx="488">
                  <c:v>125</c:v>
                </c:pt>
                <c:pt idx="489">
                  <c:v>125</c:v>
                </c:pt>
                <c:pt idx="490">
                  <c:v>125</c:v>
                </c:pt>
                <c:pt idx="491">
                  <c:v>125</c:v>
                </c:pt>
                <c:pt idx="492">
                  <c:v>125</c:v>
                </c:pt>
                <c:pt idx="493">
                  <c:v>125</c:v>
                </c:pt>
                <c:pt idx="494">
                  <c:v>125</c:v>
                </c:pt>
                <c:pt idx="495">
                  <c:v>125</c:v>
                </c:pt>
                <c:pt idx="496">
                  <c:v>125</c:v>
                </c:pt>
                <c:pt idx="497">
                  <c:v>125</c:v>
                </c:pt>
                <c:pt idx="498">
                  <c:v>125</c:v>
                </c:pt>
                <c:pt idx="499">
                  <c:v>125</c:v>
                </c:pt>
                <c:pt idx="500">
                  <c:v>125</c:v>
                </c:pt>
                <c:pt idx="501">
                  <c:v>125</c:v>
                </c:pt>
                <c:pt idx="502">
                  <c:v>125</c:v>
                </c:pt>
                <c:pt idx="503">
                  <c:v>125</c:v>
                </c:pt>
                <c:pt idx="504">
                  <c:v>125</c:v>
                </c:pt>
                <c:pt idx="505">
                  <c:v>125</c:v>
                </c:pt>
                <c:pt idx="506">
                  <c:v>125</c:v>
                </c:pt>
                <c:pt idx="507">
                  <c:v>125</c:v>
                </c:pt>
                <c:pt idx="508">
                  <c:v>125</c:v>
                </c:pt>
                <c:pt idx="509">
                  <c:v>125</c:v>
                </c:pt>
                <c:pt idx="510">
                  <c:v>125</c:v>
                </c:pt>
                <c:pt idx="511">
                  <c:v>125</c:v>
                </c:pt>
                <c:pt idx="512">
                  <c:v>125</c:v>
                </c:pt>
                <c:pt idx="513">
                  <c:v>125</c:v>
                </c:pt>
                <c:pt idx="514">
                  <c:v>125</c:v>
                </c:pt>
                <c:pt idx="515">
                  <c:v>125</c:v>
                </c:pt>
                <c:pt idx="516">
                  <c:v>125</c:v>
                </c:pt>
                <c:pt idx="517">
                  <c:v>125</c:v>
                </c:pt>
                <c:pt idx="518">
                  <c:v>125</c:v>
                </c:pt>
                <c:pt idx="519">
                  <c:v>125</c:v>
                </c:pt>
                <c:pt idx="520">
                  <c:v>125</c:v>
                </c:pt>
                <c:pt idx="521">
                  <c:v>125</c:v>
                </c:pt>
                <c:pt idx="522">
                  <c:v>125</c:v>
                </c:pt>
                <c:pt idx="523">
                  <c:v>125</c:v>
                </c:pt>
                <c:pt idx="524">
                  <c:v>125</c:v>
                </c:pt>
                <c:pt idx="525">
                  <c:v>125</c:v>
                </c:pt>
                <c:pt idx="526">
                  <c:v>125</c:v>
                </c:pt>
                <c:pt idx="527">
                  <c:v>125</c:v>
                </c:pt>
                <c:pt idx="528">
                  <c:v>125</c:v>
                </c:pt>
                <c:pt idx="529">
                  <c:v>125</c:v>
                </c:pt>
                <c:pt idx="530">
                  <c:v>125</c:v>
                </c:pt>
                <c:pt idx="531">
                  <c:v>125</c:v>
                </c:pt>
                <c:pt idx="532">
                  <c:v>125</c:v>
                </c:pt>
                <c:pt idx="533">
                  <c:v>125</c:v>
                </c:pt>
                <c:pt idx="534">
                  <c:v>125</c:v>
                </c:pt>
                <c:pt idx="535">
                  <c:v>125</c:v>
                </c:pt>
                <c:pt idx="536">
                  <c:v>125</c:v>
                </c:pt>
                <c:pt idx="537">
                  <c:v>125</c:v>
                </c:pt>
                <c:pt idx="538">
                  <c:v>125</c:v>
                </c:pt>
                <c:pt idx="539">
                  <c:v>125</c:v>
                </c:pt>
                <c:pt idx="540">
                  <c:v>125</c:v>
                </c:pt>
                <c:pt idx="541">
                  <c:v>125</c:v>
                </c:pt>
                <c:pt idx="542">
                  <c:v>125</c:v>
                </c:pt>
                <c:pt idx="543">
                  <c:v>125</c:v>
                </c:pt>
                <c:pt idx="544">
                  <c:v>125</c:v>
                </c:pt>
                <c:pt idx="545">
                  <c:v>125</c:v>
                </c:pt>
                <c:pt idx="546">
                  <c:v>125</c:v>
                </c:pt>
                <c:pt idx="547">
                  <c:v>125</c:v>
                </c:pt>
                <c:pt idx="548">
                  <c:v>125</c:v>
                </c:pt>
                <c:pt idx="549">
                  <c:v>125</c:v>
                </c:pt>
                <c:pt idx="550">
                  <c:v>125</c:v>
                </c:pt>
                <c:pt idx="551">
                  <c:v>125</c:v>
                </c:pt>
                <c:pt idx="552">
                  <c:v>125</c:v>
                </c:pt>
                <c:pt idx="553">
                  <c:v>125</c:v>
                </c:pt>
                <c:pt idx="554">
                  <c:v>125</c:v>
                </c:pt>
                <c:pt idx="555">
                  <c:v>125</c:v>
                </c:pt>
                <c:pt idx="556">
                  <c:v>125</c:v>
                </c:pt>
                <c:pt idx="557">
                  <c:v>125</c:v>
                </c:pt>
                <c:pt idx="558">
                  <c:v>125</c:v>
                </c:pt>
                <c:pt idx="559">
                  <c:v>125</c:v>
                </c:pt>
                <c:pt idx="560">
                  <c:v>125</c:v>
                </c:pt>
                <c:pt idx="561">
                  <c:v>125</c:v>
                </c:pt>
                <c:pt idx="562">
                  <c:v>125</c:v>
                </c:pt>
                <c:pt idx="563">
                  <c:v>125</c:v>
                </c:pt>
                <c:pt idx="564">
                  <c:v>125</c:v>
                </c:pt>
                <c:pt idx="565">
                  <c:v>125</c:v>
                </c:pt>
                <c:pt idx="566">
                  <c:v>125</c:v>
                </c:pt>
                <c:pt idx="567">
                  <c:v>125</c:v>
                </c:pt>
                <c:pt idx="568">
                  <c:v>125</c:v>
                </c:pt>
                <c:pt idx="569">
                  <c:v>125</c:v>
                </c:pt>
                <c:pt idx="570">
                  <c:v>125</c:v>
                </c:pt>
                <c:pt idx="571">
                  <c:v>125</c:v>
                </c:pt>
                <c:pt idx="572">
                  <c:v>125</c:v>
                </c:pt>
                <c:pt idx="573">
                  <c:v>125</c:v>
                </c:pt>
                <c:pt idx="574">
                  <c:v>125</c:v>
                </c:pt>
                <c:pt idx="575">
                  <c:v>125</c:v>
                </c:pt>
                <c:pt idx="576">
                  <c:v>125</c:v>
                </c:pt>
                <c:pt idx="577">
                  <c:v>125</c:v>
                </c:pt>
                <c:pt idx="578">
                  <c:v>125</c:v>
                </c:pt>
                <c:pt idx="579">
                  <c:v>125</c:v>
                </c:pt>
                <c:pt idx="580">
                  <c:v>125</c:v>
                </c:pt>
                <c:pt idx="581">
                  <c:v>125</c:v>
                </c:pt>
                <c:pt idx="582">
                  <c:v>125</c:v>
                </c:pt>
                <c:pt idx="583">
                  <c:v>125</c:v>
                </c:pt>
                <c:pt idx="584">
                  <c:v>125</c:v>
                </c:pt>
                <c:pt idx="585">
                  <c:v>125</c:v>
                </c:pt>
                <c:pt idx="586">
                  <c:v>125</c:v>
                </c:pt>
                <c:pt idx="587">
                  <c:v>125</c:v>
                </c:pt>
                <c:pt idx="588">
                  <c:v>125</c:v>
                </c:pt>
                <c:pt idx="589">
                  <c:v>125</c:v>
                </c:pt>
                <c:pt idx="590">
                  <c:v>125</c:v>
                </c:pt>
                <c:pt idx="591">
                  <c:v>125</c:v>
                </c:pt>
                <c:pt idx="592">
                  <c:v>125</c:v>
                </c:pt>
                <c:pt idx="593">
                  <c:v>125</c:v>
                </c:pt>
                <c:pt idx="594">
                  <c:v>125</c:v>
                </c:pt>
                <c:pt idx="595">
                  <c:v>125</c:v>
                </c:pt>
                <c:pt idx="596">
                  <c:v>125</c:v>
                </c:pt>
                <c:pt idx="597">
                  <c:v>125</c:v>
                </c:pt>
                <c:pt idx="598">
                  <c:v>125</c:v>
                </c:pt>
                <c:pt idx="599">
                  <c:v>125</c:v>
                </c:pt>
                <c:pt idx="600">
                  <c:v>125</c:v>
                </c:pt>
                <c:pt idx="601">
                  <c:v>125</c:v>
                </c:pt>
                <c:pt idx="602">
                  <c:v>125</c:v>
                </c:pt>
                <c:pt idx="603">
                  <c:v>125</c:v>
                </c:pt>
                <c:pt idx="604">
                  <c:v>125</c:v>
                </c:pt>
                <c:pt idx="605">
                  <c:v>125</c:v>
                </c:pt>
                <c:pt idx="606">
                  <c:v>125</c:v>
                </c:pt>
                <c:pt idx="607">
                  <c:v>125</c:v>
                </c:pt>
                <c:pt idx="608">
                  <c:v>125</c:v>
                </c:pt>
                <c:pt idx="609">
                  <c:v>125</c:v>
                </c:pt>
                <c:pt idx="610">
                  <c:v>125</c:v>
                </c:pt>
                <c:pt idx="611">
                  <c:v>125</c:v>
                </c:pt>
                <c:pt idx="612">
                  <c:v>125</c:v>
                </c:pt>
                <c:pt idx="613">
                  <c:v>125</c:v>
                </c:pt>
                <c:pt idx="614">
                  <c:v>125</c:v>
                </c:pt>
                <c:pt idx="615">
                  <c:v>125</c:v>
                </c:pt>
                <c:pt idx="616">
                  <c:v>125</c:v>
                </c:pt>
                <c:pt idx="617">
                  <c:v>125</c:v>
                </c:pt>
                <c:pt idx="618">
                  <c:v>125</c:v>
                </c:pt>
                <c:pt idx="619">
                  <c:v>125</c:v>
                </c:pt>
                <c:pt idx="620">
                  <c:v>125</c:v>
                </c:pt>
                <c:pt idx="621">
                  <c:v>125</c:v>
                </c:pt>
                <c:pt idx="622">
                  <c:v>125</c:v>
                </c:pt>
                <c:pt idx="623">
                  <c:v>125</c:v>
                </c:pt>
                <c:pt idx="624">
                  <c:v>125</c:v>
                </c:pt>
                <c:pt idx="625">
                  <c:v>125</c:v>
                </c:pt>
                <c:pt idx="626">
                  <c:v>125</c:v>
                </c:pt>
                <c:pt idx="627">
                  <c:v>125</c:v>
                </c:pt>
                <c:pt idx="628">
                  <c:v>125</c:v>
                </c:pt>
                <c:pt idx="629">
                  <c:v>125</c:v>
                </c:pt>
                <c:pt idx="630">
                  <c:v>125</c:v>
                </c:pt>
                <c:pt idx="631">
                  <c:v>125</c:v>
                </c:pt>
                <c:pt idx="632">
                  <c:v>125</c:v>
                </c:pt>
                <c:pt idx="633">
                  <c:v>125</c:v>
                </c:pt>
                <c:pt idx="634">
                  <c:v>125</c:v>
                </c:pt>
                <c:pt idx="635">
                  <c:v>125</c:v>
                </c:pt>
                <c:pt idx="636">
                  <c:v>125</c:v>
                </c:pt>
                <c:pt idx="637">
                  <c:v>125</c:v>
                </c:pt>
                <c:pt idx="638">
                  <c:v>125</c:v>
                </c:pt>
                <c:pt idx="639">
                  <c:v>125</c:v>
                </c:pt>
                <c:pt idx="640">
                  <c:v>125</c:v>
                </c:pt>
                <c:pt idx="641">
                  <c:v>125</c:v>
                </c:pt>
                <c:pt idx="642">
                  <c:v>125</c:v>
                </c:pt>
                <c:pt idx="643">
                  <c:v>125</c:v>
                </c:pt>
                <c:pt idx="644">
                  <c:v>125</c:v>
                </c:pt>
                <c:pt idx="645">
                  <c:v>125</c:v>
                </c:pt>
                <c:pt idx="646">
                  <c:v>125</c:v>
                </c:pt>
                <c:pt idx="647">
                  <c:v>125</c:v>
                </c:pt>
                <c:pt idx="648">
                  <c:v>125</c:v>
                </c:pt>
                <c:pt idx="649">
                  <c:v>125</c:v>
                </c:pt>
                <c:pt idx="650">
                  <c:v>125</c:v>
                </c:pt>
                <c:pt idx="651">
                  <c:v>125</c:v>
                </c:pt>
                <c:pt idx="652">
                  <c:v>125</c:v>
                </c:pt>
                <c:pt idx="653">
                  <c:v>125</c:v>
                </c:pt>
                <c:pt idx="654">
                  <c:v>125</c:v>
                </c:pt>
                <c:pt idx="655">
                  <c:v>125</c:v>
                </c:pt>
                <c:pt idx="656">
                  <c:v>125</c:v>
                </c:pt>
                <c:pt idx="657">
                  <c:v>125</c:v>
                </c:pt>
                <c:pt idx="658">
                  <c:v>125</c:v>
                </c:pt>
                <c:pt idx="659">
                  <c:v>125</c:v>
                </c:pt>
                <c:pt idx="660">
                  <c:v>125</c:v>
                </c:pt>
                <c:pt idx="661">
                  <c:v>125</c:v>
                </c:pt>
                <c:pt idx="662">
                  <c:v>125</c:v>
                </c:pt>
                <c:pt idx="663">
                  <c:v>125</c:v>
                </c:pt>
                <c:pt idx="664">
                  <c:v>125</c:v>
                </c:pt>
                <c:pt idx="665">
                  <c:v>125</c:v>
                </c:pt>
                <c:pt idx="666">
                  <c:v>125</c:v>
                </c:pt>
                <c:pt idx="667">
                  <c:v>125</c:v>
                </c:pt>
                <c:pt idx="668">
                  <c:v>125</c:v>
                </c:pt>
                <c:pt idx="669">
                  <c:v>125</c:v>
                </c:pt>
                <c:pt idx="670">
                  <c:v>125</c:v>
                </c:pt>
                <c:pt idx="671">
                  <c:v>125</c:v>
                </c:pt>
                <c:pt idx="672">
                  <c:v>125</c:v>
                </c:pt>
                <c:pt idx="673">
                  <c:v>125</c:v>
                </c:pt>
                <c:pt idx="674">
                  <c:v>125</c:v>
                </c:pt>
                <c:pt idx="675">
                  <c:v>125</c:v>
                </c:pt>
                <c:pt idx="676">
                  <c:v>125</c:v>
                </c:pt>
                <c:pt idx="677">
                  <c:v>125</c:v>
                </c:pt>
                <c:pt idx="678">
                  <c:v>125</c:v>
                </c:pt>
                <c:pt idx="679">
                  <c:v>125</c:v>
                </c:pt>
                <c:pt idx="680">
                  <c:v>125</c:v>
                </c:pt>
                <c:pt idx="681">
                  <c:v>125</c:v>
                </c:pt>
                <c:pt idx="682">
                  <c:v>125</c:v>
                </c:pt>
                <c:pt idx="683">
                  <c:v>125</c:v>
                </c:pt>
                <c:pt idx="684">
                  <c:v>125</c:v>
                </c:pt>
                <c:pt idx="685">
                  <c:v>125</c:v>
                </c:pt>
                <c:pt idx="686">
                  <c:v>125</c:v>
                </c:pt>
                <c:pt idx="687">
                  <c:v>125</c:v>
                </c:pt>
                <c:pt idx="688">
                  <c:v>125</c:v>
                </c:pt>
                <c:pt idx="689">
                  <c:v>125</c:v>
                </c:pt>
                <c:pt idx="690">
                  <c:v>125</c:v>
                </c:pt>
                <c:pt idx="691">
                  <c:v>125</c:v>
                </c:pt>
                <c:pt idx="692">
                  <c:v>125</c:v>
                </c:pt>
                <c:pt idx="693">
                  <c:v>125</c:v>
                </c:pt>
                <c:pt idx="694">
                  <c:v>125</c:v>
                </c:pt>
                <c:pt idx="695">
                  <c:v>125</c:v>
                </c:pt>
                <c:pt idx="696">
                  <c:v>125</c:v>
                </c:pt>
                <c:pt idx="697">
                  <c:v>125</c:v>
                </c:pt>
                <c:pt idx="698">
                  <c:v>125</c:v>
                </c:pt>
                <c:pt idx="699">
                  <c:v>125</c:v>
                </c:pt>
                <c:pt idx="700">
                  <c:v>125</c:v>
                </c:pt>
                <c:pt idx="701">
                  <c:v>125</c:v>
                </c:pt>
                <c:pt idx="702">
                  <c:v>125</c:v>
                </c:pt>
                <c:pt idx="703">
                  <c:v>125</c:v>
                </c:pt>
                <c:pt idx="704">
                  <c:v>125</c:v>
                </c:pt>
                <c:pt idx="705">
                  <c:v>125</c:v>
                </c:pt>
                <c:pt idx="706">
                  <c:v>125</c:v>
                </c:pt>
                <c:pt idx="707">
                  <c:v>125</c:v>
                </c:pt>
                <c:pt idx="708">
                  <c:v>125</c:v>
                </c:pt>
                <c:pt idx="709">
                  <c:v>125</c:v>
                </c:pt>
                <c:pt idx="710">
                  <c:v>125</c:v>
                </c:pt>
                <c:pt idx="711">
                  <c:v>125</c:v>
                </c:pt>
                <c:pt idx="712">
                  <c:v>125</c:v>
                </c:pt>
                <c:pt idx="713">
                  <c:v>125</c:v>
                </c:pt>
                <c:pt idx="714">
                  <c:v>125</c:v>
                </c:pt>
                <c:pt idx="715">
                  <c:v>125</c:v>
                </c:pt>
                <c:pt idx="716">
                  <c:v>125</c:v>
                </c:pt>
                <c:pt idx="717">
                  <c:v>125</c:v>
                </c:pt>
                <c:pt idx="718">
                  <c:v>125</c:v>
                </c:pt>
                <c:pt idx="719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24-4F66-9C7D-664A6A15F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983568"/>
        <c:axId val="372983960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24-4F66-9C7D-664A6A15F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984352"/>
        <c:axId val="372984744"/>
      </c:scatterChart>
      <c:catAx>
        <c:axId val="37298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372983960"/>
        <c:crosses val="autoZero"/>
        <c:auto val="1"/>
        <c:lblAlgn val="ctr"/>
        <c:lblOffset val="100"/>
        <c:noMultiLvlLbl val="0"/>
      </c:catAx>
      <c:valAx>
        <c:axId val="372983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2983568"/>
        <c:crosses val="autoZero"/>
        <c:crossBetween val="between"/>
      </c:valAx>
      <c:valAx>
        <c:axId val="37298435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372984744"/>
        <c:crosses val="max"/>
        <c:crossBetween val="midCat"/>
      </c:valAx>
      <c:valAx>
        <c:axId val="37298474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37298435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5604955442204594"/>
          <c:y val="0.10318949343339587"/>
          <c:w val="0.28790137340922717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月報表!$G$47</c:f>
          <c:strCache>
            <c:ptCount val="1"/>
            <c:pt idx="0">
              <c:v>非甲烷小時趨勢圖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6249999999999984E-2"/>
          <c:y val="0.24953095684803003"/>
          <c:w val="0.84250000000000003"/>
          <c:h val="0.51266682573769184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圖表資料!$J$1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圖表資料!$J$2:$J$721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8-437B-9223-37E1550A8D51}"/>
            </c:ext>
          </c:extLst>
        </c:ser>
        <c:ser>
          <c:idx val="13"/>
          <c:order val="2"/>
          <c:tx>
            <c:strRef>
              <c:f>圖表資料!$AN$1</c:f>
              <c:strCache>
                <c:ptCount val="1"/>
                <c:pt idx="0">
                  <c:v>非甲烷內控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圖表資料!$AN$2:$AN$721</c:f>
              <c:numCache>
                <c:formatCode>General</c:formatCode>
                <c:ptCount val="72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1.5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1.5</c:v>
                </c:pt>
                <c:pt idx="165">
                  <c:v>1.5</c:v>
                </c:pt>
                <c:pt idx="166">
                  <c:v>1.5</c:v>
                </c:pt>
                <c:pt idx="167">
                  <c:v>1.5</c:v>
                </c:pt>
                <c:pt idx="168">
                  <c:v>1.5</c:v>
                </c:pt>
                <c:pt idx="169">
                  <c:v>1.5</c:v>
                </c:pt>
                <c:pt idx="170">
                  <c:v>1.5</c:v>
                </c:pt>
                <c:pt idx="171">
                  <c:v>1.5</c:v>
                </c:pt>
                <c:pt idx="172">
                  <c:v>1.5</c:v>
                </c:pt>
                <c:pt idx="173">
                  <c:v>1.5</c:v>
                </c:pt>
                <c:pt idx="174">
                  <c:v>1.5</c:v>
                </c:pt>
                <c:pt idx="175">
                  <c:v>1.5</c:v>
                </c:pt>
                <c:pt idx="176">
                  <c:v>1.5</c:v>
                </c:pt>
                <c:pt idx="177">
                  <c:v>1.5</c:v>
                </c:pt>
                <c:pt idx="178">
                  <c:v>1.5</c:v>
                </c:pt>
                <c:pt idx="179">
                  <c:v>1.5</c:v>
                </c:pt>
                <c:pt idx="180">
                  <c:v>1.5</c:v>
                </c:pt>
                <c:pt idx="181">
                  <c:v>1.5</c:v>
                </c:pt>
                <c:pt idx="182">
                  <c:v>1.5</c:v>
                </c:pt>
                <c:pt idx="183">
                  <c:v>1.5</c:v>
                </c:pt>
                <c:pt idx="184">
                  <c:v>1.5</c:v>
                </c:pt>
                <c:pt idx="185">
                  <c:v>1.5</c:v>
                </c:pt>
                <c:pt idx="186">
                  <c:v>1.5</c:v>
                </c:pt>
                <c:pt idx="187">
                  <c:v>1.5</c:v>
                </c:pt>
                <c:pt idx="188">
                  <c:v>1.5</c:v>
                </c:pt>
                <c:pt idx="189">
                  <c:v>1.5</c:v>
                </c:pt>
                <c:pt idx="190">
                  <c:v>1.5</c:v>
                </c:pt>
                <c:pt idx="191">
                  <c:v>1.5</c:v>
                </c:pt>
                <c:pt idx="192">
                  <c:v>1.5</c:v>
                </c:pt>
                <c:pt idx="193">
                  <c:v>1.5</c:v>
                </c:pt>
                <c:pt idx="194">
                  <c:v>1.5</c:v>
                </c:pt>
                <c:pt idx="195">
                  <c:v>1.5</c:v>
                </c:pt>
                <c:pt idx="196">
                  <c:v>1.5</c:v>
                </c:pt>
                <c:pt idx="197">
                  <c:v>1.5</c:v>
                </c:pt>
                <c:pt idx="198">
                  <c:v>1.5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1.5</c:v>
                </c:pt>
                <c:pt idx="275">
                  <c:v>1.5</c:v>
                </c:pt>
                <c:pt idx="276">
                  <c:v>1.5</c:v>
                </c:pt>
                <c:pt idx="277">
                  <c:v>1.5</c:v>
                </c:pt>
                <c:pt idx="278">
                  <c:v>1.5</c:v>
                </c:pt>
                <c:pt idx="279">
                  <c:v>1.5</c:v>
                </c:pt>
                <c:pt idx="280">
                  <c:v>1.5</c:v>
                </c:pt>
                <c:pt idx="281">
                  <c:v>1.5</c:v>
                </c:pt>
                <c:pt idx="282">
                  <c:v>1.5</c:v>
                </c:pt>
                <c:pt idx="283">
                  <c:v>1.5</c:v>
                </c:pt>
                <c:pt idx="284">
                  <c:v>1.5</c:v>
                </c:pt>
                <c:pt idx="285">
                  <c:v>1.5</c:v>
                </c:pt>
                <c:pt idx="286">
                  <c:v>1.5</c:v>
                </c:pt>
                <c:pt idx="287">
                  <c:v>1.5</c:v>
                </c:pt>
                <c:pt idx="288">
                  <c:v>1.5</c:v>
                </c:pt>
                <c:pt idx="289">
                  <c:v>1.5</c:v>
                </c:pt>
                <c:pt idx="290">
                  <c:v>1.5</c:v>
                </c:pt>
                <c:pt idx="291">
                  <c:v>1.5</c:v>
                </c:pt>
                <c:pt idx="292">
                  <c:v>1.5</c:v>
                </c:pt>
                <c:pt idx="293">
                  <c:v>1.5</c:v>
                </c:pt>
                <c:pt idx="294">
                  <c:v>1.5</c:v>
                </c:pt>
                <c:pt idx="295">
                  <c:v>1.5</c:v>
                </c:pt>
                <c:pt idx="296">
                  <c:v>1.5</c:v>
                </c:pt>
                <c:pt idx="297">
                  <c:v>1.5</c:v>
                </c:pt>
                <c:pt idx="298">
                  <c:v>1.5</c:v>
                </c:pt>
                <c:pt idx="299">
                  <c:v>1.5</c:v>
                </c:pt>
                <c:pt idx="300">
                  <c:v>1.5</c:v>
                </c:pt>
                <c:pt idx="301">
                  <c:v>1.5</c:v>
                </c:pt>
                <c:pt idx="302">
                  <c:v>1.5</c:v>
                </c:pt>
                <c:pt idx="303">
                  <c:v>1.5</c:v>
                </c:pt>
                <c:pt idx="304">
                  <c:v>1.5</c:v>
                </c:pt>
                <c:pt idx="305">
                  <c:v>1.5</c:v>
                </c:pt>
                <c:pt idx="306">
                  <c:v>1.5</c:v>
                </c:pt>
                <c:pt idx="307">
                  <c:v>1.5</c:v>
                </c:pt>
                <c:pt idx="308">
                  <c:v>1.5</c:v>
                </c:pt>
                <c:pt idx="309">
                  <c:v>1.5</c:v>
                </c:pt>
                <c:pt idx="310">
                  <c:v>1.5</c:v>
                </c:pt>
                <c:pt idx="311">
                  <c:v>1.5</c:v>
                </c:pt>
                <c:pt idx="312">
                  <c:v>1.5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1.5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1.5</c:v>
                </c:pt>
                <c:pt idx="331">
                  <c:v>1.5</c:v>
                </c:pt>
                <c:pt idx="332">
                  <c:v>1.5</c:v>
                </c:pt>
                <c:pt idx="333">
                  <c:v>1.5</c:v>
                </c:pt>
                <c:pt idx="334">
                  <c:v>1.5</c:v>
                </c:pt>
                <c:pt idx="335">
                  <c:v>1.5</c:v>
                </c:pt>
                <c:pt idx="336">
                  <c:v>1.5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1.5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1.5</c:v>
                </c:pt>
                <c:pt idx="361">
                  <c:v>1.5</c:v>
                </c:pt>
                <c:pt idx="362">
                  <c:v>1.5</c:v>
                </c:pt>
                <c:pt idx="363">
                  <c:v>1.5</c:v>
                </c:pt>
                <c:pt idx="364">
                  <c:v>1.5</c:v>
                </c:pt>
                <c:pt idx="365">
                  <c:v>1.5</c:v>
                </c:pt>
                <c:pt idx="366">
                  <c:v>1.5</c:v>
                </c:pt>
                <c:pt idx="367">
                  <c:v>1.5</c:v>
                </c:pt>
                <c:pt idx="368">
                  <c:v>1.5</c:v>
                </c:pt>
                <c:pt idx="369">
                  <c:v>1.5</c:v>
                </c:pt>
                <c:pt idx="370">
                  <c:v>1.5</c:v>
                </c:pt>
                <c:pt idx="371">
                  <c:v>1.5</c:v>
                </c:pt>
                <c:pt idx="372">
                  <c:v>1.5</c:v>
                </c:pt>
                <c:pt idx="373">
                  <c:v>1.5</c:v>
                </c:pt>
                <c:pt idx="374">
                  <c:v>1.5</c:v>
                </c:pt>
                <c:pt idx="375">
                  <c:v>1.5</c:v>
                </c:pt>
                <c:pt idx="376">
                  <c:v>1.5</c:v>
                </c:pt>
                <c:pt idx="377">
                  <c:v>1.5</c:v>
                </c:pt>
                <c:pt idx="378">
                  <c:v>1.5</c:v>
                </c:pt>
                <c:pt idx="379">
                  <c:v>1.5</c:v>
                </c:pt>
                <c:pt idx="380">
                  <c:v>1.5</c:v>
                </c:pt>
                <c:pt idx="381">
                  <c:v>1.5</c:v>
                </c:pt>
                <c:pt idx="382">
                  <c:v>1.5</c:v>
                </c:pt>
                <c:pt idx="383">
                  <c:v>1.5</c:v>
                </c:pt>
                <c:pt idx="384">
                  <c:v>1.5</c:v>
                </c:pt>
                <c:pt idx="385">
                  <c:v>1.5</c:v>
                </c:pt>
                <c:pt idx="386">
                  <c:v>1.5</c:v>
                </c:pt>
                <c:pt idx="387">
                  <c:v>1.5</c:v>
                </c:pt>
                <c:pt idx="388">
                  <c:v>1.5</c:v>
                </c:pt>
                <c:pt idx="389">
                  <c:v>1.5</c:v>
                </c:pt>
                <c:pt idx="390">
                  <c:v>1.5</c:v>
                </c:pt>
                <c:pt idx="391">
                  <c:v>1.5</c:v>
                </c:pt>
                <c:pt idx="392">
                  <c:v>1.5</c:v>
                </c:pt>
                <c:pt idx="393">
                  <c:v>1.5</c:v>
                </c:pt>
                <c:pt idx="394">
                  <c:v>1.5</c:v>
                </c:pt>
                <c:pt idx="395">
                  <c:v>1.5</c:v>
                </c:pt>
                <c:pt idx="396">
                  <c:v>1.5</c:v>
                </c:pt>
                <c:pt idx="397">
                  <c:v>1.5</c:v>
                </c:pt>
                <c:pt idx="398">
                  <c:v>1.5</c:v>
                </c:pt>
                <c:pt idx="399">
                  <c:v>1.5</c:v>
                </c:pt>
                <c:pt idx="400">
                  <c:v>1.5</c:v>
                </c:pt>
                <c:pt idx="401">
                  <c:v>1.5</c:v>
                </c:pt>
                <c:pt idx="402">
                  <c:v>1.5</c:v>
                </c:pt>
                <c:pt idx="403">
                  <c:v>1.5</c:v>
                </c:pt>
                <c:pt idx="404">
                  <c:v>1.5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1.5</c:v>
                </c:pt>
                <c:pt idx="417">
                  <c:v>1.5</c:v>
                </c:pt>
                <c:pt idx="418">
                  <c:v>1.5</c:v>
                </c:pt>
                <c:pt idx="419">
                  <c:v>1.5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1.5</c:v>
                </c:pt>
                <c:pt idx="424">
                  <c:v>1.5</c:v>
                </c:pt>
                <c:pt idx="425">
                  <c:v>1.5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1.5</c:v>
                </c:pt>
                <c:pt idx="434">
                  <c:v>1.5</c:v>
                </c:pt>
                <c:pt idx="435">
                  <c:v>1.5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</c:v>
                </c:pt>
                <c:pt idx="441">
                  <c:v>1.5</c:v>
                </c:pt>
                <c:pt idx="442">
                  <c:v>1.5</c:v>
                </c:pt>
                <c:pt idx="443">
                  <c:v>1.5</c:v>
                </c:pt>
                <c:pt idx="444">
                  <c:v>1.5</c:v>
                </c:pt>
                <c:pt idx="445">
                  <c:v>1.5</c:v>
                </c:pt>
                <c:pt idx="446">
                  <c:v>1.5</c:v>
                </c:pt>
                <c:pt idx="447">
                  <c:v>1.5</c:v>
                </c:pt>
                <c:pt idx="448">
                  <c:v>1.5</c:v>
                </c:pt>
                <c:pt idx="449">
                  <c:v>1.5</c:v>
                </c:pt>
                <c:pt idx="450">
                  <c:v>1.5</c:v>
                </c:pt>
                <c:pt idx="451">
                  <c:v>1.5</c:v>
                </c:pt>
                <c:pt idx="452">
                  <c:v>1.5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1.5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</c:v>
                </c:pt>
                <c:pt idx="463">
                  <c:v>1.5</c:v>
                </c:pt>
                <c:pt idx="464">
                  <c:v>1.5</c:v>
                </c:pt>
                <c:pt idx="465">
                  <c:v>1.5</c:v>
                </c:pt>
                <c:pt idx="466">
                  <c:v>1.5</c:v>
                </c:pt>
                <c:pt idx="467">
                  <c:v>1.5</c:v>
                </c:pt>
                <c:pt idx="468">
                  <c:v>1.5</c:v>
                </c:pt>
                <c:pt idx="469">
                  <c:v>1.5</c:v>
                </c:pt>
                <c:pt idx="470">
                  <c:v>1.5</c:v>
                </c:pt>
                <c:pt idx="471">
                  <c:v>1.5</c:v>
                </c:pt>
                <c:pt idx="472">
                  <c:v>1.5</c:v>
                </c:pt>
                <c:pt idx="473">
                  <c:v>1.5</c:v>
                </c:pt>
                <c:pt idx="474">
                  <c:v>1.5</c:v>
                </c:pt>
                <c:pt idx="475">
                  <c:v>1.5</c:v>
                </c:pt>
                <c:pt idx="476">
                  <c:v>1.5</c:v>
                </c:pt>
                <c:pt idx="477">
                  <c:v>1.5</c:v>
                </c:pt>
                <c:pt idx="478">
                  <c:v>1.5</c:v>
                </c:pt>
                <c:pt idx="479">
                  <c:v>1.5</c:v>
                </c:pt>
                <c:pt idx="480">
                  <c:v>1.5</c:v>
                </c:pt>
                <c:pt idx="481">
                  <c:v>1.5</c:v>
                </c:pt>
                <c:pt idx="482">
                  <c:v>1.5</c:v>
                </c:pt>
                <c:pt idx="483">
                  <c:v>1.5</c:v>
                </c:pt>
                <c:pt idx="484">
                  <c:v>1.5</c:v>
                </c:pt>
                <c:pt idx="485">
                  <c:v>1.5</c:v>
                </c:pt>
                <c:pt idx="486">
                  <c:v>1.5</c:v>
                </c:pt>
                <c:pt idx="487">
                  <c:v>1.5</c:v>
                </c:pt>
                <c:pt idx="488">
                  <c:v>1.5</c:v>
                </c:pt>
                <c:pt idx="489">
                  <c:v>1.5</c:v>
                </c:pt>
                <c:pt idx="490">
                  <c:v>1.5</c:v>
                </c:pt>
                <c:pt idx="491">
                  <c:v>1.5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1.5</c:v>
                </c:pt>
                <c:pt idx="500">
                  <c:v>1.5</c:v>
                </c:pt>
                <c:pt idx="501">
                  <c:v>1.5</c:v>
                </c:pt>
                <c:pt idx="502">
                  <c:v>1.5</c:v>
                </c:pt>
                <c:pt idx="503">
                  <c:v>1.5</c:v>
                </c:pt>
                <c:pt idx="504">
                  <c:v>1.5</c:v>
                </c:pt>
                <c:pt idx="505">
                  <c:v>1.5</c:v>
                </c:pt>
                <c:pt idx="506">
                  <c:v>1.5</c:v>
                </c:pt>
                <c:pt idx="507">
                  <c:v>1.5</c:v>
                </c:pt>
                <c:pt idx="508">
                  <c:v>1.5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1.5</c:v>
                </c:pt>
                <c:pt idx="513">
                  <c:v>1.5</c:v>
                </c:pt>
                <c:pt idx="514">
                  <c:v>1.5</c:v>
                </c:pt>
                <c:pt idx="515">
                  <c:v>1.5</c:v>
                </c:pt>
                <c:pt idx="516">
                  <c:v>1.5</c:v>
                </c:pt>
                <c:pt idx="517">
                  <c:v>1.5</c:v>
                </c:pt>
                <c:pt idx="518">
                  <c:v>1.5</c:v>
                </c:pt>
                <c:pt idx="519">
                  <c:v>1.5</c:v>
                </c:pt>
                <c:pt idx="520">
                  <c:v>1.5</c:v>
                </c:pt>
                <c:pt idx="521">
                  <c:v>1.5</c:v>
                </c:pt>
                <c:pt idx="522">
                  <c:v>1.5</c:v>
                </c:pt>
                <c:pt idx="523">
                  <c:v>1.5</c:v>
                </c:pt>
                <c:pt idx="524">
                  <c:v>1.5</c:v>
                </c:pt>
                <c:pt idx="525">
                  <c:v>1.5</c:v>
                </c:pt>
                <c:pt idx="526">
                  <c:v>1.5</c:v>
                </c:pt>
                <c:pt idx="527">
                  <c:v>1.5</c:v>
                </c:pt>
                <c:pt idx="528">
                  <c:v>1.5</c:v>
                </c:pt>
                <c:pt idx="529">
                  <c:v>1.5</c:v>
                </c:pt>
                <c:pt idx="530">
                  <c:v>1.5</c:v>
                </c:pt>
                <c:pt idx="531">
                  <c:v>1.5</c:v>
                </c:pt>
                <c:pt idx="532">
                  <c:v>1.5</c:v>
                </c:pt>
                <c:pt idx="533">
                  <c:v>1.5</c:v>
                </c:pt>
                <c:pt idx="534">
                  <c:v>1.5</c:v>
                </c:pt>
                <c:pt idx="535">
                  <c:v>1.5</c:v>
                </c:pt>
                <c:pt idx="536">
                  <c:v>1.5</c:v>
                </c:pt>
                <c:pt idx="537">
                  <c:v>1.5</c:v>
                </c:pt>
                <c:pt idx="538">
                  <c:v>1.5</c:v>
                </c:pt>
                <c:pt idx="539">
                  <c:v>1.5</c:v>
                </c:pt>
                <c:pt idx="540">
                  <c:v>1.5</c:v>
                </c:pt>
                <c:pt idx="541">
                  <c:v>1.5</c:v>
                </c:pt>
                <c:pt idx="542">
                  <c:v>1.5</c:v>
                </c:pt>
                <c:pt idx="543">
                  <c:v>1.5</c:v>
                </c:pt>
                <c:pt idx="544">
                  <c:v>1.5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</c:v>
                </c:pt>
                <c:pt idx="550">
                  <c:v>1.5</c:v>
                </c:pt>
                <c:pt idx="551">
                  <c:v>1.5</c:v>
                </c:pt>
                <c:pt idx="552">
                  <c:v>1.5</c:v>
                </c:pt>
                <c:pt idx="553">
                  <c:v>1.5</c:v>
                </c:pt>
                <c:pt idx="554">
                  <c:v>1.5</c:v>
                </c:pt>
                <c:pt idx="555">
                  <c:v>1.5</c:v>
                </c:pt>
                <c:pt idx="556">
                  <c:v>1.5</c:v>
                </c:pt>
                <c:pt idx="557">
                  <c:v>1.5</c:v>
                </c:pt>
                <c:pt idx="558">
                  <c:v>1.5</c:v>
                </c:pt>
                <c:pt idx="559">
                  <c:v>1.5</c:v>
                </c:pt>
                <c:pt idx="560">
                  <c:v>1.5</c:v>
                </c:pt>
                <c:pt idx="561">
                  <c:v>1.5</c:v>
                </c:pt>
                <c:pt idx="562">
                  <c:v>1.5</c:v>
                </c:pt>
                <c:pt idx="563">
                  <c:v>1.5</c:v>
                </c:pt>
                <c:pt idx="564">
                  <c:v>1.5</c:v>
                </c:pt>
                <c:pt idx="565">
                  <c:v>1.5</c:v>
                </c:pt>
                <c:pt idx="566">
                  <c:v>1.5</c:v>
                </c:pt>
                <c:pt idx="567">
                  <c:v>1.5</c:v>
                </c:pt>
                <c:pt idx="568">
                  <c:v>1.5</c:v>
                </c:pt>
                <c:pt idx="569">
                  <c:v>1.5</c:v>
                </c:pt>
                <c:pt idx="570">
                  <c:v>1.5</c:v>
                </c:pt>
                <c:pt idx="571">
                  <c:v>1.5</c:v>
                </c:pt>
                <c:pt idx="572">
                  <c:v>1.5</c:v>
                </c:pt>
                <c:pt idx="573">
                  <c:v>1.5</c:v>
                </c:pt>
                <c:pt idx="574">
                  <c:v>1.5</c:v>
                </c:pt>
                <c:pt idx="575">
                  <c:v>1.5</c:v>
                </c:pt>
                <c:pt idx="576">
                  <c:v>1.5</c:v>
                </c:pt>
                <c:pt idx="577">
                  <c:v>1.5</c:v>
                </c:pt>
                <c:pt idx="578">
                  <c:v>1.5</c:v>
                </c:pt>
                <c:pt idx="579">
                  <c:v>1.5</c:v>
                </c:pt>
                <c:pt idx="580">
                  <c:v>1.5</c:v>
                </c:pt>
                <c:pt idx="581">
                  <c:v>1.5</c:v>
                </c:pt>
                <c:pt idx="582">
                  <c:v>1.5</c:v>
                </c:pt>
                <c:pt idx="583">
                  <c:v>1.5</c:v>
                </c:pt>
                <c:pt idx="584">
                  <c:v>1.5</c:v>
                </c:pt>
                <c:pt idx="585">
                  <c:v>1.5</c:v>
                </c:pt>
                <c:pt idx="586">
                  <c:v>1.5</c:v>
                </c:pt>
                <c:pt idx="587">
                  <c:v>1.5</c:v>
                </c:pt>
                <c:pt idx="588">
                  <c:v>1.5</c:v>
                </c:pt>
                <c:pt idx="589">
                  <c:v>1.5</c:v>
                </c:pt>
                <c:pt idx="590">
                  <c:v>1.5</c:v>
                </c:pt>
                <c:pt idx="591">
                  <c:v>1.5</c:v>
                </c:pt>
                <c:pt idx="592">
                  <c:v>1.5</c:v>
                </c:pt>
                <c:pt idx="593">
                  <c:v>1.5</c:v>
                </c:pt>
                <c:pt idx="594">
                  <c:v>1.5</c:v>
                </c:pt>
                <c:pt idx="595">
                  <c:v>1.5</c:v>
                </c:pt>
                <c:pt idx="596">
                  <c:v>1.5</c:v>
                </c:pt>
                <c:pt idx="597">
                  <c:v>1.5</c:v>
                </c:pt>
                <c:pt idx="598">
                  <c:v>1.5</c:v>
                </c:pt>
                <c:pt idx="599">
                  <c:v>1.5</c:v>
                </c:pt>
                <c:pt idx="600">
                  <c:v>1.5</c:v>
                </c:pt>
                <c:pt idx="601">
                  <c:v>1.5</c:v>
                </c:pt>
                <c:pt idx="602">
                  <c:v>1.5</c:v>
                </c:pt>
                <c:pt idx="603">
                  <c:v>1.5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1.5</c:v>
                </c:pt>
                <c:pt idx="608">
                  <c:v>1.5</c:v>
                </c:pt>
                <c:pt idx="609">
                  <c:v>1.5</c:v>
                </c:pt>
                <c:pt idx="610">
                  <c:v>1.5</c:v>
                </c:pt>
                <c:pt idx="611">
                  <c:v>1.5</c:v>
                </c:pt>
                <c:pt idx="612">
                  <c:v>1.5</c:v>
                </c:pt>
                <c:pt idx="613">
                  <c:v>1.5</c:v>
                </c:pt>
                <c:pt idx="614">
                  <c:v>1.5</c:v>
                </c:pt>
                <c:pt idx="615">
                  <c:v>1.5</c:v>
                </c:pt>
                <c:pt idx="616">
                  <c:v>1.5</c:v>
                </c:pt>
                <c:pt idx="617">
                  <c:v>1.5</c:v>
                </c:pt>
                <c:pt idx="618">
                  <c:v>1.5</c:v>
                </c:pt>
                <c:pt idx="619">
                  <c:v>1.5</c:v>
                </c:pt>
                <c:pt idx="620">
                  <c:v>1.5</c:v>
                </c:pt>
                <c:pt idx="621">
                  <c:v>1.5</c:v>
                </c:pt>
                <c:pt idx="622">
                  <c:v>1.5</c:v>
                </c:pt>
                <c:pt idx="623">
                  <c:v>1.5</c:v>
                </c:pt>
                <c:pt idx="624">
                  <c:v>1.5</c:v>
                </c:pt>
                <c:pt idx="625">
                  <c:v>1.5</c:v>
                </c:pt>
                <c:pt idx="626">
                  <c:v>1.5</c:v>
                </c:pt>
                <c:pt idx="627">
                  <c:v>1.5</c:v>
                </c:pt>
                <c:pt idx="628">
                  <c:v>1.5</c:v>
                </c:pt>
                <c:pt idx="629">
                  <c:v>1.5</c:v>
                </c:pt>
                <c:pt idx="630">
                  <c:v>1.5</c:v>
                </c:pt>
                <c:pt idx="631">
                  <c:v>1.5</c:v>
                </c:pt>
                <c:pt idx="632">
                  <c:v>1.5</c:v>
                </c:pt>
                <c:pt idx="633">
                  <c:v>1.5</c:v>
                </c:pt>
                <c:pt idx="634">
                  <c:v>1.5</c:v>
                </c:pt>
                <c:pt idx="635">
                  <c:v>1.5</c:v>
                </c:pt>
                <c:pt idx="636">
                  <c:v>1.5</c:v>
                </c:pt>
                <c:pt idx="637">
                  <c:v>1.5</c:v>
                </c:pt>
                <c:pt idx="638">
                  <c:v>1.5</c:v>
                </c:pt>
                <c:pt idx="639">
                  <c:v>1.5</c:v>
                </c:pt>
                <c:pt idx="640">
                  <c:v>1.5</c:v>
                </c:pt>
                <c:pt idx="641">
                  <c:v>1.5</c:v>
                </c:pt>
                <c:pt idx="642">
                  <c:v>1.5</c:v>
                </c:pt>
                <c:pt idx="643">
                  <c:v>1.5</c:v>
                </c:pt>
                <c:pt idx="644">
                  <c:v>1.5</c:v>
                </c:pt>
                <c:pt idx="645">
                  <c:v>1.5</c:v>
                </c:pt>
                <c:pt idx="646">
                  <c:v>1.5</c:v>
                </c:pt>
                <c:pt idx="647">
                  <c:v>1.5</c:v>
                </c:pt>
                <c:pt idx="648">
                  <c:v>1.5</c:v>
                </c:pt>
                <c:pt idx="649">
                  <c:v>1.5</c:v>
                </c:pt>
                <c:pt idx="650">
                  <c:v>1.5</c:v>
                </c:pt>
                <c:pt idx="651">
                  <c:v>1.5</c:v>
                </c:pt>
                <c:pt idx="652">
                  <c:v>1.5</c:v>
                </c:pt>
                <c:pt idx="653">
                  <c:v>1.5</c:v>
                </c:pt>
                <c:pt idx="654">
                  <c:v>1.5</c:v>
                </c:pt>
                <c:pt idx="655">
                  <c:v>1.5</c:v>
                </c:pt>
                <c:pt idx="656">
                  <c:v>1.5</c:v>
                </c:pt>
                <c:pt idx="657">
                  <c:v>1.5</c:v>
                </c:pt>
                <c:pt idx="658">
                  <c:v>1.5</c:v>
                </c:pt>
                <c:pt idx="659">
                  <c:v>1.5</c:v>
                </c:pt>
                <c:pt idx="660">
                  <c:v>1.5</c:v>
                </c:pt>
                <c:pt idx="661">
                  <c:v>1.5</c:v>
                </c:pt>
                <c:pt idx="662">
                  <c:v>1.5</c:v>
                </c:pt>
                <c:pt idx="663">
                  <c:v>1.5</c:v>
                </c:pt>
                <c:pt idx="664">
                  <c:v>1.5</c:v>
                </c:pt>
                <c:pt idx="665">
                  <c:v>1.5</c:v>
                </c:pt>
                <c:pt idx="666">
                  <c:v>1.5</c:v>
                </c:pt>
                <c:pt idx="667">
                  <c:v>1.5</c:v>
                </c:pt>
                <c:pt idx="668">
                  <c:v>1.5</c:v>
                </c:pt>
                <c:pt idx="669">
                  <c:v>1.5</c:v>
                </c:pt>
                <c:pt idx="670">
                  <c:v>1.5</c:v>
                </c:pt>
                <c:pt idx="671">
                  <c:v>1.5</c:v>
                </c:pt>
                <c:pt idx="672">
                  <c:v>1.5</c:v>
                </c:pt>
                <c:pt idx="673">
                  <c:v>1.5</c:v>
                </c:pt>
                <c:pt idx="674">
                  <c:v>1.5</c:v>
                </c:pt>
                <c:pt idx="675">
                  <c:v>1.5</c:v>
                </c:pt>
                <c:pt idx="676">
                  <c:v>1.5</c:v>
                </c:pt>
                <c:pt idx="677">
                  <c:v>1.5</c:v>
                </c:pt>
                <c:pt idx="678">
                  <c:v>1.5</c:v>
                </c:pt>
                <c:pt idx="679">
                  <c:v>1.5</c:v>
                </c:pt>
                <c:pt idx="680">
                  <c:v>1.5</c:v>
                </c:pt>
                <c:pt idx="681">
                  <c:v>1.5</c:v>
                </c:pt>
                <c:pt idx="682">
                  <c:v>1.5</c:v>
                </c:pt>
                <c:pt idx="683">
                  <c:v>1.5</c:v>
                </c:pt>
                <c:pt idx="684">
                  <c:v>1.5</c:v>
                </c:pt>
                <c:pt idx="685">
                  <c:v>1.5</c:v>
                </c:pt>
                <c:pt idx="686">
                  <c:v>1.5</c:v>
                </c:pt>
                <c:pt idx="687">
                  <c:v>1.5</c:v>
                </c:pt>
                <c:pt idx="688">
                  <c:v>1.5</c:v>
                </c:pt>
                <c:pt idx="689">
                  <c:v>1.5</c:v>
                </c:pt>
                <c:pt idx="690">
                  <c:v>1.5</c:v>
                </c:pt>
                <c:pt idx="691">
                  <c:v>1.5</c:v>
                </c:pt>
                <c:pt idx="692">
                  <c:v>1.5</c:v>
                </c:pt>
                <c:pt idx="693">
                  <c:v>1.5</c:v>
                </c:pt>
                <c:pt idx="694">
                  <c:v>1.5</c:v>
                </c:pt>
                <c:pt idx="695">
                  <c:v>1.5</c:v>
                </c:pt>
                <c:pt idx="696">
                  <c:v>1.5</c:v>
                </c:pt>
                <c:pt idx="697">
                  <c:v>1.5</c:v>
                </c:pt>
                <c:pt idx="698">
                  <c:v>1.5</c:v>
                </c:pt>
                <c:pt idx="699">
                  <c:v>1.5</c:v>
                </c:pt>
                <c:pt idx="700">
                  <c:v>1.5</c:v>
                </c:pt>
                <c:pt idx="701">
                  <c:v>1.5</c:v>
                </c:pt>
                <c:pt idx="702">
                  <c:v>1.5</c:v>
                </c:pt>
                <c:pt idx="703">
                  <c:v>1.5</c:v>
                </c:pt>
                <c:pt idx="704">
                  <c:v>1.5</c:v>
                </c:pt>
                <c:pt idx="705">
                  <c:v>1.5</c:v>
                </c:pt>
                <c:pt idx="706">
                  <c:v>1.5</c:v>
                </c:pt>
                <c:pt idx="707">
                  <c:v>1.5</c:v>
                </c:pt>
                <c:pt idx="708">
                  <c:v>1.5</c:v>
                </c:pt>
                <c:pt idx="709">
                  <c:v>1.5</c:v>
                </c:pt>
                <c:pt idx="710">
                  <c:v>1.5</c:v>
                </c:pt>
                <c:pt idx="711">
                  <c:v>1.5</c:v>
                </c:pt>
                <c:pt idx="712">
                  <c:v>1.5</c:v>
                </c:pt>
                <c:pt idx="713">
                  <c:v>1.5</c:v>
                </c:pt>
                <c:pt idx="714">
                  <c:v>1.5</c:v>
                </c:pt>
                <c:pt idx="715">
                  <c:v>1.5</c:v>
                </c:pt>
                <c:pt idx="716">
                  <c:v>1.5</c:v>
                </c:pt>
                <c:pt idx="717">
                  <c:v>1.5</c:v>
                </c:pt>
                <c:pt idx="718">
                  <c:v>1.5</c:v>
                </c:pt>
                <c:pt idx="71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8-437B-9223-37E1550A8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306376"/>
        <c:axId val="373306768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A8-437B-9223-37E1550A8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07160"/>
        <c:axId val="373307552"/>
      </c:scatterChart>
      <c:catAx>
        <c:axId val="373306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373306768"/>
        <c:crosses val="autoZero"/>
        <c:auto val="1"/>
        <c:lblAlgn val="ctr"/>
        <c:lblOffset val="100"/>
        <c:noMultiLvlLbl val="0"/>
      </c:catAx>
      <c:valAx>
        <c:axId val="373306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3306376"/>
        <c:crosses val="autoZero"/>
        <c:crossBetween val="between"/>
      </c:valAx>
      <c:valAx>
        <c:axId val="37330716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373307552"/>
        <c:crosses val="max"/>
        <c:crossBetween val="midCat"/>
      </c:valAx>
      <c:valAx>
        <c:axId val="37330755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373307160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4375"/>
          <c:y val="9.193245778611632E-2"/>
          <c:w val="0.38874999999999998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月報表!$H$47</c:f>
          <c:strCache>
            <c:ptCount val="1"/>
            <c:pt idx="0">
              <c:v>TSP小時趨勢圖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6.1185468451242828E-2"/>
          <c:y val="0.24953095684803003"/>
          <c:w val="0.87476099426386245"/>
          <c:h val="0.51990540611953706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圖表資料!$X$1</c:f>
              <c:strCache>
                <c:ptCount val="1"/>
                <c:pt idx="0">
                  <c:v>TSP
UG/M3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圖表資料!$X$2:$X$721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50-44B7-99FC-8D831D277A03}"/>
            </c:ext>
          </c:extLst>
        </c:ser>
        <c:ser>
          <c:idx val="13"/>
          <c:order val="2"/>
          <c:tx>
            <c:strRef>
              <c:f>圖表資料!$AO$1</c:f>
              <c:strCache>
                <c:ptCount val="1"/>
                <c:pt idx="0">
                  <c:v>TSP內控值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圖表資料!$AO$2:$AO$721</c:f>
              <c:numCache>
                <c:formatCode>General</c:formatCode>
                <c:ptCount val="720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0">
                  <c:v>250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250</c:v>
                </c:pt>
                <c:pt idx="118">
                  <c:v>250</c:v>
                </c:pt>
                <c:pt idx="119">
                  <c:v>250</c:v>
                </c:pt>
                <c:pt idx="120">
                  <c:v>250</c:v>
                </c:pt>
                <c:pt idx="121">
                  <c:v>250</c:v>
                </c:pt>
                <c:pt idx="122">
                  <c:v>250</c:v>
                </c:pt>
                <c:pt idx="123">
                  <c:v>250</c:v>
                </c:pt>
                <c:pt idx="124">
                  <c:v>250</c:v>
                </c:pt>
                <c:pt idx="125">
                  <c:v>250</c:v>
                </c:pt>
                <c:pt idx="126">
                  <c:v>250</c:v>
                </c:pt>
                <c:pt idx="127">
                  <c:v>250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250</c:v>
                </c:pt>
                <c:pt idx="138">
                  <c:v>250</c:v>
                </c:pt>
                <c:pt idx="139">
                  <c:v>250</c:v>
                </c:pt>
                <c:pt idx="140">
                  <c:v>250</c:v>
                </c:pt>
                <c:pt idx="141">
                  <c:v>250</c:v>
                </c:pt>
                <c:pt idx="142">
                  <c:v>250</c:v>
                </c:pt>
                <c:pt idx="143">
                  <c:v>250</c:v>
                </c:pt>
                <c:pt idx="144">
                  <c:v>250</c:v>
                </c:pt>
                <c:pt idx="145">
                  <c:v>250</c:v>
                </c:pt>
                <c:pt idx="146">
                  <c:v>250</c:v>
                </c:pt>
                <c:pt idx="147">
                  <c:v>250</c:v>
                </c:pt>
                <c:pt idx="148">
                  <c:v>250</c:v>
                </c:pt>
                <c:pt idx="149">
                  <c:v>250</c:v>
                </c:pt>
                <c:pt idx="150">
                  <c:v>250</c:v>
                </c:pt>
                <c:pt idx="151">
                  <c:v>250</c:v>
                </c:pt>
                <c:pt idx="152">
                  <c:v>250</c:v>
                </c:pt>
                <c:pt idx="153">
                  <c:v>250</c:v>
                </c:pt>
                <c:pt idx="154">
                  <c:v>250</c:v>
                </c:pt>
                <c:pt idx="155">
                  <c:v>250</c:v>
                </c:pt>
                <c:pt idx="156">
                  <c:v>250</c:v>
                </c:pt>
                <c:pt idx="157">
                  <c:v>250</c:v>
                </c:pt>
                <c:pt idx="158">
                  <c:v>250</c:v>
                </c:pt>
                <c:pt idx="159">
                  <c:v>250</c:v>
                </c:pt>
                <c:pt idx="160">
                  <c:v>250</c:v>
                </c:pt>
                <c:pt idx="161">
                  <c:v>250</c:v>
                </c:pt>
                <c:pt idx="162">
                  <c:v>250</c:v>
                </c:pt>
                <c:pt idx="163">
                  <c:v>250</c:v>
                </c:pt>
                <c:pt idx="164">
                  <c:v>250</c:v>
                </c:pt>
                <c:pt idx="165">
                  <c:v>250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250</c:v>
                </c:pt>
                <c:pt idx="173">
                  <c:v>250</c:v>
                </c:pt>
                <c:pt idx="174">
                  <c:v>250</c:v>
                </c:pt>
                <c:pt idx="175">
                  <c:v>250</c:v>
                </c:pt>
                <c:pt idx="176">
                  <c:v>250</c:v>
                </c:pt>
                <c:pt idx="177">
                  <c:v>250</c:v>
                </c:pt>
                <c:pt idx="178">
                  <c:v>250</c:v>
                </c:pt>
                <c:pt idx="179">
                  <c:v>250</c:v>
                </c:pt>
                <c:pt idx="180">
                  <c:v>250</c:v>
                </c:pt>
                <c:pt idx="181">
                  <c:v>250</c:v>
                </c:pt>
                <c:pt idx="182">
                  <c:v>250</c:v>
                </c:pt>
                <c:pt idx="183">
                  <c:v>250</c:v>
                </c:pt>
                <c:pt idx="184">
                  <c:v>250</c:v>
                </c:pt>
                <c:pt idx="185">
                  <c:v>250</c:v>
                </c:pt>
                <c:pt idx="186">
                  <c:v>250</c:v>
                </c:pt>
                <c:pt idx="187">
                  <c:v>250</c:v>
                </c:pt>
                <c:pt idx="188">
                  <c:v>250</c:v>
                </c:pt>
                <c:pt idx="189">
                  <c:v>250</c:v>
                </c:pt>
                <c:pt idx="190">
                  <c:v>250</c:v>
                </c:pt>
                <c:pt idx="191">
                  <c:v>250</c:v>
                </c:pt>
                <c:pt idx="192">
                  <c:v>250</c:v>
                </c:pt>
                <c:pt idx="193">
                  <c:v>250</c:v>
                </c:pt>
                <c:pt idx="194">
                  <c:v>250</c:v>
                </c:pt>
                <c:pt idx="195">
                  <c:v>250</c:v>
                </c:pt>
                <c:pt idx="196">
                  <c:v>250</c:v>
                </c:pt>
                <c:pt idx="197">
                  <c:v>250</c:v>
                </c:pt>
                <c:pt idx="198">
                  <c:v>250</c:v>
                </c:pt>
                <c:pt idx="199">
                  <c:v>250</c:v>
                </c:pt>
                <c:pt idx="200">
                  <c:v>250</c:v>
                </c:pt>
                <c:pt idx="201">
                  <c:v>250</c:v>
                </c:pt>
                <c:pt idx="202">
                  <c:v>250</c:v>
                </c:pt>
                <c:pt idx="203">
                  <c:v>250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250</c:v>
                </c:pt>
                <c:pt idx="209">
                  <c:v>250</c:v>
                </c:pt>
                <c:pt idx="210">
                  <c:v>250</c:v>
                </c:pt>
                <c:pt idx="211">
                  <c:v>250</c:v>
                </c:pt>
                <c:pt idx="212">
                  <c:v>250</c:v>
                </c:pt>
                <c:pt idx="213">
                  <c:v>250</c:v>
                </c:pt>
                <c:pt idx="214">
                  <c:v>250</c:v>
                </c:pt>
                <c:pt idx="215">
                  <c:v>250</c:v>
                </c:pt>
                <c:pt idx="216">
                  <c:v>250</c:v>
                </c:pt>
                <c:pt idx="217">
                  <c:v>250</c:v>
                </c:pt>
                <c:pt idx="218">
                  <c:v>250</c:v>
                </c:pt>
                <c:pt idx="219">
                  <c:v>250</c:v>
                </c:pt>
                <c:pt idx="220">
                  <c:v>250</c:v>
                </c:pt>
                <c:pt idx="221">
                  <c:v>250</c:v>
                </c:pt>
                <c:pt idx="222">
                  <c:v>250</c:v>
                </c:pt>
                <c:pt idx="223">
                  <c:v>250</c:v>
                </c:pt>
                <c:pt idx="224">
                  <c:v>250</c:v>
                </c:pt>
                <c:pt idx="225">
                  <c:v>250</c:v>
                </c:pt>
                <c:pt idx="226">
                  <c:v>250</c:v>
                </c:pt>
                <c:pt idx="227">
                  <c:v>250</c:v>
                </c:pt>
                <c:pt idx="228">
                  <c:v>250</c:v>
                </c:pt>
                <c:pt idx="229">
                  <c:v>250</c:v>
                </c:pt>
                <c:pt idx="230">
                  <c:v>250</c:v>
                </c:pt>
                <c:pt idx="231">
                  <c:v>250</c:v>
                </c:pt>
                <c:pt idx="232">
                  <c:v>250</c:v>
                </c:pt>
                <c:pt idx="233">
                  <c:v>250</c:v>
                </c:pt>
                <c:pt idx="234">
                  <c:v>250</c:v>
                </c:pt>
                <c:pt idx="235">
                  <c:v>250</c:v>
                </c:pt>
                <c:pt idx="236">
                  <c:v>250</c:v>
                </c:pt>
                <c:pt idx="237">
                  <c:v>250</c:v>
                </c:pt>
                <c:pt idx="238">
                  <c:v>250</c:v>
                </c:pt>
                <c:pt idx="239">
                  <c:v>250</c:v>
                </c:pt>
                <c:pt idx="240">
                  <c:v>250</c:v>
                </c:pt>
                <c:pt idx="241">
                  <c:v>250</c:v>
                </c:pt>
                <c:pt idx="242">
                  <c:v>250</c:v>
                </c:pt>
                <c:pt idx="243">
                  <c:v>250</c:v>
                </c:pt>
                <c:pt idx="244">
                  <c:v>250</c:v>
                </c:pt>
                <c:pt idx="245">
                  <c:v>250</c:v>
                </c:pt>
                <c:pt idx="246">
                  <c:v>250</c:v>
                </c:pt>
                <c:pt idx="247">
                  <c:v>250</c:v>
                </c:pt>
                <c:pt idx="248">
                  <c:v>250</c:v>
                </c:pt>
                <c:pt idx="249">
                  <c:v>250</c:v>
                </c:pt>
                <c:pt idx="250">
                  <c:v>250</c:v>
                </c:pt>
                <c:pt idx="251">
                  <c:v>250</c:v>
                </c:pt>
                <c:pt idx="252">
                  <c:v>250</c:v>
                </c:pt>
                <c:pt idx="253">
                  <c:v>250</c:v>
                </c:pt>
                <c:pt idx="254">
                  <c:v>250</c:v>
                </c:pt>
                <c:pt idx="255">
                  <c:v>250</c:v>
                </c:pt>
                <c:pt idx="256">
                  <c:v>250</c:v>
                </c:pt>
                <c:pt idx="257">
                  <c:v>250</c:v>
                </c:pt>
                <c:pt idx="258">
                  <c:v>250</c:v>
                </c:pt>
                <c:pt idx="259">
                  <c:v>250</c:v>
                </c:pt>
                <c:pt idx="260">
                  <c:v>250</c:v>
                </c:pt>
                <c:pt idx="261">
                  <c:v>250</c:v>
                </c:pt>
                <c:pt idx="262">
                  <c:v>250</c:v>
                </c:pt>
                <c:pt idx="263">
                  <c:v>250</c:v>
                </c:pt>
                <c:pt idx="264">
                  <c:v>250</c:v>
                </c:pt>
                <c:pt idx="265">
                  <c:v>250</c:v>
                </c:pt>
                <c:pt idx="266">
                  <c:v>250</c:v>
                </c:pt>
                <c:pt idx="267">
                  <c:v>250</c:v>
                </c:pt>
                <c:pt idx="268">
                  <c:v>250</c:v>
                </c:pt>
                <c:pt idx="269">
                  <c:v>250</c:v>
                </c:pt>
                <c:pt idx="270">
                  <c:v>250</c:v>
                </c:pt>
                <c:pt idx="271">
                  <c:v>250</c:v>
                </c:pt>
                <c:pt idx="272">
                  <c:v>250</c:v>
                </c:pt>
                <c:pt idx="273">
                  <c:v>250</c:v>
                </c:pt>
                <c:pt idx="274">
                  <c:v>250</c:v>
                </c:pt>
                <c:pt idx="275">
                  <c:v>250</c:v>
                </c:pt>
                <c:pt idx="276">
                  <c:v>250</c:v>
                </c:pt>
                <c:pt idx="277">
                  <c:v>250</c:v>
                </c:pt>
                <c:pt idx="278">
                  <c:v>250</c:v>
                </c:pt>
                <c:pt idx="279">
                  <c:v>250</c:v>
                </c:pt>
                <c:pt idx="280">
                  <c:v>250</c:v>
                </c:pt>
                <c:pt idx="281">
                  <c:v>250</c:v>
                </c:pt>
                <c:pt idx="282">
                  <c:v>250</c:v>
                </c:pt>
                <c:pt idx="283">
                  <c:v>250</c:v>
                </c:pt>
                <c:pt idx="284">
                  <c:v>250</c:v>
                </c:pt>
                <c:pt idx="285">
                  <c:v>250</c:v>
                </c:pt>
                <c:pt idx="286">
                  <c:v>250</c:v>
                </c:pt>
                <c:pt idx="287">
                  <c:v>250</c:v>
                </c:pt>
                <c:pt idx="288">
                  <c:v>250</c:v>
                </c:pt>
                <c:pt idx="289">
                  <c:v>250</c:v>
                </c:pt>
                <c:pt idx="290">
                  <c:v>250</c:v>
                </c:pt>
                <c:pt idx="291">
                  <c:v>250</c:v>
                </c:pt>
                <c:pt idx="292">
                  <c:v>250</c:v>
                </c:pt>
                <c:pt idx="293">
                  <c:v>250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250</c:v>
                </c:pt>
                <c:pt idx="298">
                  <c:v>250</c:v>
                </c:pt>
                <c:pt idx="299">
                  <c:v>250</c:v>
                </c:pt>
                <c:pt idx="300">
                  <c:v>250</c:v>
                </c:pt>
                <c:pt idx="301">
                  <c:v>250</c:v>
                </c:pt>
                <c:pt idx="302">
                  <c:v>250</c:v>
                </c:pt>
                <c:pt idx="303">
                  <c:v>250</c:v>
                </c:pt>
                <c:pt idx="304">
                  <c:v>250</c:v>
                </c:pt>
                <c:pt idx="305">
                  <c:v>250</c:v>
                </c:pt>
                <c:pt idx="306">
                  <c:v>250</c:v>
                </c:pt>
                <c:pt idx="307">
                  <c:v>250</c:v>
                </c:pt>
                <c:pt idx="308">
                  <c:v>250</c:v>
                </c:pt>
                <c:pt idx="309">
                  <c:v>250</c:v>
                </c:pt>
                <c:pt idx="310">
                  <c:v>250</c:v>
                </c:pt>
                <c:pt idx="311">
                  <c:v>250</c:v>
                </c:pt>
                <c:pt idx="312">
                  <c:v>250</c:v>
                </c:pt>
                <c:pt idx="313">
                  <c:v>250</c:v>
                </c:pt>
                <c:pt idx="314">
                  <c:v>250</c:v>
                </c:pt>
                <c:pt idx="315">
                  <c:v>250</c:v>
                </c:pt>
                <c:pt idx="316">
                  <c:v>250</c:v>
                </c:pt>
                <c:pt idx="317">
                  <c:v>250</c:v>
                </c:pt>
                <c:pt idx="318">
                  <c:v>250</c:v>
                </c:pt>
                <c:pt idx="319">
                  <c:v>250</c:v>
                </c:pt>
                <c:pt idx="320">
                  <c:v>250</c:v>
                </c:pt>
                <c:pt idx="321">
                  <c:v>250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250</c:v>
                </c:pt>
                <c:pt idx="326">
                  <c:v>250</c:v>
                </c:pt>
                <c:pt idx="327">
                  <c:v>250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250</c:v>
                </c:pt>
                <c:pt idx="343">
                  <c:v>250</c:v>
                </c:pt>
                <c:pt idx="344">
                  <c:v>250</c:v>
                </c:pt>
                <c:pt idx="345">
                  <c:v>250</c:v>
                </c:pt>
                <c:pt idx="346">
                  <c:v>250</c:v>
                </c:pt>
                <c:pt idx="347">
                  <c:v>250</c:v>
                </c:pt>
                <c:pt idx="348">
                  <c:v>250</c:v>
                </c:pt>
                <c:pt idx="349">
                  <c:v>250</c:v>
                </c:pt>
                <c:pt idx="350">
                  <c:v>250</c:v>
                </c:pt>
                <c:pt idx="351">
                  <c:v>250</c:v>
                </c:pt>
                <c:pt idx="352">
                  <c:v>250</c:v>
                </c:pt>
                <c:pt idx="353">
                  <c:v>250</c:v>
                </c:pt>
                <c:pt idx="354">
                  <c:v>250</c:v>
                </c:pt>
                <c:pt idx="355">
                  <c:v>250</c:v>
                </c:pt>
                <c:pt idx="356">
                  <c:v>250</c:v>
                </c:pt>
                <c:pt idx="357">
                  <c:v>250</c:v>
                </c:pt>
                <c:pt idx="358">
                  <c:v>250</c:v>
                </c:pt>
                <c:pt idx="359">
                  <c:v>250</c:v>
                </c:pt>
                <c:pt idx="360">
                  <c:v>250</c:v>
                </c:pt>
                <c:pt idx="361">
                  <c:v>250</c:v>
                </c:pt>
                <c:pt idx="362">
                  <c:v>250</c:v>
                </c:pt>
                <c:pt idx="363">
                  <c:v>250</c:v>
                </c:pt>
                <c:pt idx="364">
                  <c:v>250</c:v>
                </c:pt>
                <c:pt idx="365">
                  <c:v>250</c:v>
                </c:pt>
                <c:pt idx="366">
                  <c:v>250</c:v>
                </c:pt>
                <c:pt idx="367">
                  <c:v>250</c:v>
                </c:pt>
                <c:pt idx="368">
                  <c:v>250</c:v>
                </c:pt>
                <c:pt idx="369">
                  <c:v>250</c:v>
                </c:pt>
                <c:pt idx="370">
                  <c:v>250</c:v>
                </c:pt>
                <c:pt idx="371">
                  <c:v>250</c:v>
                </c:pt>
                <c:pt idx="372">
                  <c:v>250</c:v>
                </c:pt>
                <c:pt idx="373">
                  <c:v>250</c:v>
                </c:pt>
                <c:pt idx="374">
                  <c:v>250</c:v>
                </c:pt>
                <c:pt idx="375">
                  <c:v>250</c:v>
                </c:pt>
                <c:pt idx="376">
                  <c:v>250</c:v>
                </c:pt>
                <c:pt idx="377">
                  <c:v>250</c:v>
                </c:pt>
                <c:pt idx="378">
                  <c:v>250</c:v>
                </c:pt>
                <c:pt idx="379">
                  <c:v>250</c:v>
                </c:pt>
                <c:pt idx="380">
                  <c:v>250</c:v>
                </c:pt>
                <c:pt idx="381">
                  <c:v>250</c:v>
                </c:pt>
                <c:pt idx="382">
                  <c:v>250</c:v>
                </c:pt>
                <c:pt idx="383">
                  <c:v>250</c:v>
                </c:pt>
                <c:pt idx="384">
                  <c:v>250</c:v>
                </c:pt>
                <c:pt idx="385">
                  <c:v>250</c:v>
                </c:pt>
                <c:pt idx="386">
                  <c:v>250</c:v>
                </c:pt>
                <c:pt idx="387">
                  <c:v>250</c:v>
                </c:pt>
                <c:pt idx="388">
                  <c:v>250</c:v>
                </c:pt>
                <c:pt idx="389">
                  <c:v>250</c:v>
                </c:pt>
                <c:pt idx="390">
                  <c:v>250</c:v>
                </c:pt>
                <c:pt idx="391">
                  <c:v>250</c:v>
                </c:pt>
                <c:pt idx="392">
                  <c:v>250</c:v>
                </c:pt>
                <c:pt idx="393">
                  <c:v>250</c:v>
                </c:pt>
                <c:pt idx="394">
                  <c:v>250</c:v>
                </c:pt>
                <c:pt idx="395">
                  <c:v>250</c:v>
                </c:pt>
                <c:pt idx="396">
                  <c:v>250</c:v>
                </c:pt>
                <c:pt idx="397">
                  <c:v>250</c:v>
                </c:pt>
                <c:pt idx="398">
                  <c:v>250</c:v>
                </c:pt>
                <c:pt idx="399">
                  <c:v>250</c:v>
                </c:pt>
                <c:pt idx="400">
                  <c:v>250</c:v>
                </c:pt>
                <c:pt idx="401">
                  <c:v>250</c:v>
                </c:pt>
                <c:pt idx="402">
                  <c:v>250</c:v>
                </c:pt>
                <c:pt idx="403">
                  <c:v>250</c:v>
                </c:pt>
                <c:pt idx="404">
                  <c:v>250</c:v>
                </c:pt>
                <c:pt idx="405">
                  <c:v>250</c:v>
                </c:pt>
                <c:pt idx="406">
                  <c:v>250</c:v>
                </c:pt>
                <c:pt idx="407">
                  <c:v>250</c:v>
                </c:pt>
                <c:pt idx="408">
                  <c:v>250</c:v>
                </c:pt>
                <c:pt idx="409">
                  <c:v>250</c:v>
                </c:pt>
                <c:pt idx="410">
                  <c:v>250</c:v>
                </c:pt>
                <c:pt idx="411">
                  <c:v>250</c:v>
                </c:pt>
                <c:pt idx="412">
                  <c:v>250</c:v>
                </c:pt>
                <c:pt idx="413">
                  <c:v>250</c:v>
                </c:pt>
                <c:pt idx="414">
                  <c:v>250</c:v>
                </c:pt>
                <c:pt idx="415">
                  <c:v>250</c:v>
                </c:pt>
                <c:pt idx="416">
                  <c:v>250</c:v>
                </c:pt>
                <c:pt idx="417">
                  <c:v>250</c:v>
                </c:pt>
                <c:pt idx="418">
                  <c:v>250</c:v>
                </c:pt>
                <c:pt idx="419">
                  <c:v>250</c:v>
                </c:pt>
                <c:pt idx="420">
                  <c:v>250</c:v>
                </c:pt>
                <c:pt idx="421">
                  <c:v>250</c:v>
                </c:pt>
                <c:pt idx="422">
                  <c:v>250</c:v>
                </c:pt>
                <c:pt idx="423">
                  <c:v>250</c:v>
                </c:pt>
                <c:pt idx="424">
                  <c:v>250</c:v>
                </c:pt>
                <c:pt idx="425">
                  <c:v>250</c:v>
                </c:pt>
                <c:pt idx="426">
                  <c:v>250</c:v>
                </c:pt>
                <c:pt idx="427">
                  <c:v>250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250</c:v>
                </c:pt>
                <c:pt idx="434">
                  <c:v>250</c:v>
                </c:pt>
                <c:pt idx="435">
                  <c:v>250</c:v>
                </c:pt>
                <c:pt idx="436">
                  <c:v>250</c:v>
                </c:pt>
                <c:pt idx="437">
                  <c:v>250</c:v>
                </c:pt>
                <c:pt idx="438">
                  <c:v>250</c:v>
                </c:pt>
                <c:pt idx="439">
                  <c:v>250</c:v>
                </c:pt>
                <c:pt idx="440">
                  <c:v>250</c:v>
                </c:pt>
                <c:pt idx="441">
                  <c:v>250</c:v>
                </c:pt>
                <c:pt idx="442">
                  <c:v>250</c:v>
                </c:pt>
                <c:pt idx="443">
                  <c:v>250</c:v>
                </c:pt>
                <c:pt idx="444">
                  <c:v>250</c:v>
                </c:pt>
                <c:pt idx="445">
                  <c:v>250</c:v>
                </c:pt>
                <c:pt idx="446">
                  <c:v>250</c:v>
                </c:pt>
                <c:pt idx="447">
                  <c:v>250</c:v>
                </c:pt>
                <c:pt idx="448">
                  <c:v>250</c:v>
                </c:pt>
                <c:pt idx="449">
                  <c:v>250</c:v>
                </c:pt>
                <c:pt idx="450">
                  <c:v>250</c:v>
                </c:pt>
                <c:pt idx="451">
                  <c:v>250</c:v>
                </c:pt>
                <c:pt idx="452">
                  <c:v>250</c:v>
                </c:pt>
                <c:pt idx="453">
                  <c:v>250</c:v>
                </c:pt>
                <c:pt idx="454">
                  <c:v>250</c:v>
                </c:pt>
                <c:pt idx="455">
                  <c:v>250</c:v>
                </c:pt>
                <c:pt idx="456">
                  <c:v>250</c:v>
                </c:pt>
                <c:pt idx="457">
                  <c:v>250</c:v>
                </c:pt>
                <c:pt idx="458">
                  <c:v>250</c:v>
                </c:pt>
                <c:pt idx="459">
                  <c:v>250</c:v>
                </c:pt>
                <c:pt idx="460">
                  <c:v>250</c:v>
                </c:pt>
                <c:pt idx="461">
                  <c:v>250</c:v>
                </c:pt>
                <c:pt idx="462">
                  <c:v>250</c:v>
                </c:pt>
                <c:pt idx="463">
                  <c:v>250</c:v>
                </c:pt>
                <c:pt idx="464">
                  <c:v>250</c:v>
                </c:pt>
                <c:pt idx="465">
                  <c:v>250</c:v>
                </c:pt>
                <c:pt idx="466">
                  <c:v>250</c:v>
                </c:pt>
                <c:pt idx="467">
                  <c:v>250</c:v>
                </c:pt>
                <c:pt idx="468">
                  <c:v>250</c:v>
                </c:pt>
                <c:pt idx="469">
                  <c:v>250</c:v>
                </c:pt>
                <c:pt idx="470">
                  <c:v>250</c:v>
                </c:pt>
                <c:pt idx="471">
                  <c:v>250</c:v>
                </c:pt>
                <c:pt idx="472">
                  <c:v>250</c:v>
                </c:pt>
                <c:pt idx="473">
                  <c:v>250</c:v>
                </c:pt>
                <c:pt idx="474">
                  <c:v>250</c:v>
                </c:pt>
                <c:pt idx="475">
                  <c:v>250</c:v>
                </c:pt>
                <c:pt idx="476">
                  <c:v>250</c:v>
                </c:pt>
                <c:pt idx="477">
                  <c:v>250</c:v>
                </c:pt>
                <c:pt idx="478">
                  <c:v>250</c:v>
                </c:pt>
                <c:pt idx="479">
                  <c:v>250</c:v>
                </c:pt>
                <c:pt idx="480">
                  <c:v>250</c:v>
                </c:pt>
                <c:pt idx="481">
                  <c:v>250</c:v>
                </c:pt>
                <c:pt idx="482">
                  <c:v>250</c:v>
                </c:pt>
                <c:pt idx="483">
                  <c:v>250</c:v>
                </c:pt>
                <c:pt idx="484">
                  <c:v>250</c:v>
                </c:pt>
                <c:pt idx="485">
                  <c:v>250</c:v>
                </c:pt>
                <c:pt idx="486">
                  <c:v>250</c:v>
                </c:pt>
                <c:pt idx="487">
                  <c:v>250</c:v>
                </c:pt>
                <c:pt idx="488">
                  <c:v>250</c:v>
                </c:pt>
                <c:pt idx="489">
                  <c:v>250</c:v>
                </c:pt>
                <c:pt idx="490">
                  <c:v>250</c:v>
                </c:pt>
                <c:pt idx="491">
                  <c:v>250</c:v>
                </c:pt>
                <c:pt idx="492">
                  <c:v>250</c:v>
                </c:pt>
                <c:pt idx="493">
                  <c:v>250</c:v>
                </c:pt>
                <c:pt idx="494">
                  <c:v>250</c:v>
                </c:pt>
                <c:pt idx="495">
                  <c:v>250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250</c:v>
                </c:pt>
                <c:pt idx="501">
                  <c:v>250</c:v>
                </c:pt>
                <c:pt idx="502">
                  <c:v>250</c:v>
                </c:pt>
                <c:pt idx="503">
                  <c:v>250</c:v>
                </c:pt>
                <c:pt idx="504">
                  <c:v>250</c:v>
                </c:pt>
                <c:pt idx="505">
                  <c:v>250</c:v>
                </c:pt>
                <c:pt idx="506">
                  <c:v>250</c:v>
                </c:pt>
                <c:pt idx="507">
                  <c:v>250</c:v>
                </c:pt>
                <c:pt idx="508">
                  <c:v>250</c:v>
                </c:pt>
                <c:pt idx="509">
                  <c:v>250</c:v>
                </c:pt>
                <c:pt idx="510">
                  <c:v>250</c:v>
                </c:pt>
                <c:pt idx="511">
                  <c:v>250</c:v>
                </c:pt>
                <c:pt idx="512">
                  <c:v>250</c:v>
                </c:pt>
                <c:pt idx="513">
                  <c:v>250</c:v>
                </c:pt>
                <c:pt idx="514">
                  <c:v>250</c:v>
                </c:pt>
                <c:pt idx="515">
                  <c:v>250</c:v>
                </c:pt>
                <c:pt idx="516">
                  <c:v>250</c:v>
                </c:pt>
                <c:pt idx="517">
                  <c:v>250</c:v>
                </c:pt>
                <c:pt idx="518">
                  <c:v>250</c:v>
                </c:pt>
                <c:pt idx="519">
                  <c:v>250</c:v>
                </c:pt>
                <c:pt idx="520">
                  <c:v>250</c:v>
                </c:pt>
                <c:pt idx="521">
                  <c:v>250</c:v>
                </c:pt>
                <c:pt idx="522">
                  <c:v>250</c:v>
                </c:pt>
                <c:pt idx="523">
                  <c:v>250</c:v>
                </c:pt>
                <c:pt idx="524">
                  <c:v>250</c:v>
                </c:pt>
                <c:pt idx="525">
                  <c:v>250</c:v>
                </c:pt>
                <c:pt idx="526">
                  <c:v>250</c:v>
                </c:pt>
                <c:pt idx="527">
                  <c:v>250</c:v>
                </c:pt>
                <c:pt idx="528">
                  <c:v>250</c:v>
                </c:pt>
                <c:pt idx="529">
                  <c:v>250</c:v>
                </c:pt>
                <c:pt idx="530">
                  <c:v>250</c:v>
                </c:pt>
                <c:pt idx="531">
                  <c:v>250</c:v>
                </c:pt>
                <c:pt idx="532">
                  <c:v>250</c:v>
                </c:pt>
                <c:pt idx="533">
                  <c:v>250</c:v>
                </c:pt>
                <c:pt idx="534">
                  <c:v>250</c:v>
                </c:pt>
                <c:pt idx="535">
                  <c:v>250</c:v>
                </c:pt>
                <c:pt idx="536">
                  <c:v>250</c:v>
                </c:pt>
                <c:pt idx="537">
                  <c:v>250</c:v>
                </c:pt>
                <c:pt idx="538">
                  <c:v>250</c:v>
                </c:pt>
                <c:pt idx="539">
                  <c:v>250</c:v>
                </c:pt>
                <c:pt idx="540">
                  <c:v>250</c:v>
                </c:pt>
                <c:pt idx="541">
                  <c:v>250</c:v>
                </c:pt>
                <c:pt idx="542">
                  <c:v>250</c:v>
                </c:pt>
                <c:pt idx="543">
                  <c:v>250</c:v>
                </c:pt>
                <c:pt idx="544">
                  <c:v>250</c:v>
                </c:pt>
                <c:pt idx="545">
                  <c:v>250</c:v>
                </c:pt>
                <c:pt idx="546">
                  <c:v>250</c:v>
                </c:pt>
                <c:pt idx="547">
                  <c:v>250</c:v>
                </c:pt>
                <c:pt idx="548">
                  <c:v>250</c:v>
                </c:pt>
                <c:pt idx="549">
                  <c:v>250</c:v>
                </c:pt>
                <c:pt idx="550">
                  <c:v>250</c:v>
                </c:pt>
                <c:pt idx="551">
                  <c:v>250</c:v>
                </c:pt>
                <c:pt idx="552">
                  <c:v>250</c:v>
                </c:pt>
                <c:pt idx="553">
                  <c:v>250</c:v>
                </c:pt>
                <c:pt idx="554">
                  <c:v>250</c:v>
                </c:pt>
                <c:pt idx="555">
                  <c:v>250</c:v>
                </c:pt>
                <c:pt idx="556">
                  <c:v>250</c:v>
                </c:pt>
                <c:pt idx="557">
                  <c:v>250</c:v>
                </c:pt>
                <c:pt idx="558">
                  <c:v>250</c:v>
                </c:pt>
                <c:pt idx="559">
                  <c:v>250</c:v>
                </c:pt>
                <c:pt idx="560">
                  <c:v>250</c:v>
                </c:pt>
                <c:pt idx="561">
                  <c:v>250</c:v>
                </c:pt>
                <c:pt idx="562">
                  <c:v>250</c:v>
                </c:pt>
                <c:pt idx="563">
                  <c:v>250</c:v>
                </c:pt>
                <c:pt idx="564">
                  <c:v>250</c:v>
                </c:pt>
                <c:pt idx="565">
                  <c:v>250</c:v>
                </c:pt>
                <c:pt idx="566">
                  <c:v>250</c:v>
                </c:pt>
                <c:pt idx="567">
                  <c:v>250</c:v>
                </c:pt>
                <c:pt idx="568">
                  <c:v>250</c:v>
                </c:pt>
                <c:pt idx="569">
                  <c:v>250</c:v>
                </c:pt>
                <c:pt idx="570">
                  <c:v>250</c:v>
                </c:pt>
                <c:pt idx="571">
                  <c:v>250</c:v>
                </c:pt>
                <c:pt idx="572">
                  <c:v>250</c:v>
                </c:pt>
                <c:pt idx="573">
                  <c:v>250</c:v>
                </c:pt>
                <c:pt idx="574">
                  <c:v>250</c:v>
                </c:pt>
                <c:pt idx="575">
                  <c:v>250</c:v>
                </c:pt>
                <c:pt idx="576">
                  <c:v>250</c:v>
                </c:pt>
                <c:pt idx="577">
                  <c:v>250</c:v>
                </c:pt>
                <c:pt idx="578">
                  <c:v>250</c:v>
                </c:pt>
                <c:pt idx="579">
                  <c:v>250</c:v>
                </c:pt>
                <c:pt idx="580">
                  <c:v>250</c:v>
                </c:pt>
                <c:pt idx="581">
                  <c:v>250</c:v>
                </c:pt>
                <c:pt idx="582">
                  <c:v>250</c:v>
                </c:pt>
                <c:pt idx="583">
                  <c:v>250</c:v>
                </c:pt>
                <c:pt idx="584">
                  <c:v>250</c:v>
                </c:pt>
                <c:pt idx="585">
                  <c:v>250</c:v>
                </c:pt>
                <c:pt idx="586">
                  <c:v>250</c:v>
                </c:pt>
                <c:pt idx="587">
                  <c:v>250</c:v>
                </c:pt>
                <c:pt idx="588">
                  <c:v>250</c:v>
                </c:pt>
                <c:pt idx="589">
                  <c:v>250</c:v>
                </c:pt>
                <c:pt idx="590">
                  <c:v>250</c:v>
                </c:pt>
                <c:pt idx="591">
                  <c:v>250</c:v>
                </c:pt>
                <c:pt idx="592">
                  <c:v>250</c:v>
                </c:pt>
                <c:pt idx="593">
                  <c:v>250</c:v>
                </c:pt>
                <c:pt idx="594">
                  <c:v>250</c:v>
                </c:pt>
                <c:pt idx="595">
                  <c:v>250</c:v>
                </c:pt>
                <c:pt idx="596">
                  <c:v>250</c:v>
                </c:pt>
                <c:pt idx="597">
                  <c:v>250</c:v>
                </c:pt>
                <c:pt idx="598">
                  <c:v>250</c:v>
                </c:pt>
                <c:pt idx="599">
                  <c:v>250</c:v>
                </c:pt>
                <c:pt idx="600">
                  <c:v>250</c:v>
                </c:pt>
                <c:pt idx="601">
                  <c:v>250</c:v>
                </c:pt>
                <c:pt idx="602">
                  <c:v>250</c:v>
                </c:pt>
                <c:pt idx="603">
                  <c:v>250</c:v>
                </c:pt>
                <c:pt idx="604">
                  <c:v>250</c:v>
                </c:pt>
                <c:pt idx="605">
                  <c:v>250</c:v>
                </c:pt>
                <c:pt idx="606">
                  <c:v>250</c:v>
                </c:pt>
                <c:pt idx="607">
                  <c:v>250</c:v>
                </c:pt>
                <c:pt idx="608">
                  <c:v>250</c:v>
                </c:pt>
                <c:pt idx="609">
                  <c:v>250</c:v>
                </c:pt>
                <c:pt idx="610">
                  <c:v>250</c:v>
                </c:pt>
                <c:pt idx="611">
                  <c:v>250</c:v>
                </c:pt>
                <c:pt idx="612">
                  <c:v>250</c:v>
                </c:pt>
                <c:pt idx="613">
                  <c:v>250</c:v>
                </c:pt>
                <c:pt idx="614">
                  <c:v>250</c:v>
                </c:pt>
                <c:pt idx="615">
                  <c:v>250</c:v>
                </c:pt>
                <c:pt idx="616">
                  <c:v>250</c:v>
                </c:pt>
                <c:pt idx="617">
                  <c:v>250</c:v>
                </c:pt>
                <c:pt idx="618">
                  <c:v>250</c:v>
                </c:pt>
                <c:pt idx="619">
                  <c:v>250</c:v>
                </c:pt>
                <c:pt idx="620">
                  <c:v>250</c:v>
                </c:pt>
                <c:pt idx="621">
                  <c:v>250</c:v>
                </c:pt>
                <c:pt idx="622">
                  <c:v>250</c:v>
                </c:pt>
                <c:pt idx="623">
                  <c:v>250</c:v>
                </c:pt>
                <c:pt idx="624">
                  <c:v>250</c:v>
                </c:pt>
                <c:pt idx="625">
                  <c:v>250</c:v>
                </c:pt>
                <c:pt idx="626">
                  <c:v>250</c:v>
                </c:pt>
                <c:pt idx="627">
                  <c:v>250</c:v>
                </c:pt>
                <c:pt idx="628">
                  <c:v>250</c:v>
                </c:pt>
                <c:pt idx="629">
                  <c:v>250</c:v>
                </c:pt>
                <c:pt idx="630">
                  <c:v>250</c:v>
                </c:pt>
                <c:pt idx="631">
                  <c:v>250</c:v>
                </c:pt>
                <c:pt idx="632">
                  <c:v>250</c:v>
                </c:pt>
                <c:pt idx="633">
                  <c:v>250</c:v>
                </c:pt>
                <c:pt idx="634">
                  <c:v>250</c:v>
                </c:pt>
                <c:pt idx="635">
                  <c:v>250</c:v>
                </c:pt>
                <c:pt idx="636">
                  <c:v>250</c:v>
                </c:pt>
                <c:pt idx="637">
                  <c:v>250</c:v>
                </c:pt>
                <c:pt idx="638">
                  <c:v>250</c:v>
                </c:pt>
                <c:pt idx="639">
                  <c:v>250</c:v>
                </c:pt>
                <c:pt idx="640">
                  <c:v>250</c:v>
                </c:pt>
                <c:pt idx="641">
                  <c:v>250</c:v>
                </c:pt>
                <c:pt idx="642">
                  <c:v>250</c:v>
                </c:pt>
                <c:pt idx="643">
                  <c:v>250</c:v>
                </c:pt>
                <c:pt idx="644">
                  <c:v>250</c:v>
                </c:pt>
                <c:pt idx="645">
                  <c:v>250</c:v>
                </c:pt>
                <c:pt idx="646">
                  <c:v>250</c:v>
                </c:pt>
                <c:pt idx="647">
                  <c:v>250</c:v>
                </c:pt>
                <c:pt idx="648">
                  <c:v>250</c:v>
                </c:pt>
                <c:pt idx="649">
                  <c:v>250</c:v>
                </c:pt>
                <c:pt idx="650">
                  <c:v>250</c:v>
                </c:pt>
                <c:pt idx="651">
                  <c:v>250</c:v>
                </c:pt>
                <c:pt idx="652">
                  <c:v>250</c:v>
                </c:pt>
                <c:pt idx="653">
                  <c:v>250</c:v>
                </c:pt>
                <c:pt idx="654">
                  <c:v>250</c:v>
                </c:pt>
                <c:pt idx="655">
                  <c:v>250</c:v>
                </c:pt>
                <c:pt idx="656">
                  <c:v>250</c:v>
                </c:pt>
                <c:pt idx="657">
                  <c:v>250</c:v>
                </c:pt>
                <c:pt idx="658">
                  <c:v>250</c:v>
                </c:pt>
                <c:pt idx="659">
                  <c:v>250</c:v>
                </c:pt>
                <c:pt idx="660">
                  <c:v>250</c:v>
                </c:pt>
                <c:pt idx="661">
                  <c:v>250</c:v>
                </c:pt>
                <c:pt idx="662">
                  <c:v>250</c:v>
                </c:pt>
                <c:pt idx="663">
                  <c:v>250</c:v>
                </c:pt>
                <c:pt idx="664">
                  <c:v>250</c:v>
                </c:pt>
                <c:pt idx="665">
                  <c:v>250</c:v>
                </c:pt>
                <c:pt idx="666">
                  <c:v>250</c:v>
                </c:pt>
                <c:pt idx="667">
                  <c:v>250</c:v>
                </c:pt>
                <c:pt idx="668">
                  <c:v>250</c:v>
                </c:pt>
                <c:pt idx="669">
                  <c:v>250</c:v>
                </c:pt>
                <c:pt idx="670">
                  <c:v>250</c:v>
                </c:pt>
                <c:pt idx="671">
                  <c:v>250</c:v>
                </c:pt>
                <c:pt idx="672">
                  <c:v>250</c:v>
                </c:pt>
                <c:pt idx="673">
                  <c:v>250</c:v>
                </c:pt>
                <c:pt idx="674">
                  <c:v>250</c:v>
                </c:pt>
                <c:pt idx="675">
                  <c:v>250</c:v>
                </c:pt>
                <c:pt idx="676">
                  <c:v>250</c:v>
                </c:pt>
                <c:pt idx="677">
                  <c:v>250</c:v>
                </c:pt>
                <c:pt idx="678">
                  <c:v>250</c:v>
                </c:pt>
                <c:pt idx="679">
                  <c:v>250</c:v>
                </c:pt>
                <c:pt idx="680">
                  <c:v>250</c:v>
                </c:pt>
                <c:pt idx="681">
                  <c:v>250</c:v>
                </c:pt>
                <c:pt idx="682">
                  <c:v>250</c:v>
                </c:pt>
                <c:pt idx="683">
                  <c:v>250</c:v>
                </c:pt>
                <c:pt idx="684">
                  <c:v>250</c:v>
                </c:pt>
                <c:pt idx="685">
                  <c:v>250</c:v>
                </c:pt>
                <c:pt idx="686">
                  <c:v>250</c:v>
                </c:pt>
                <c:pt idx="687">
                  <c:v>250</c:v>
                </c:pt>
                <c:pt idx="688">
                  <c:v>250</c:v>
                </c:pt>
                <c:pt idx="689">
                  <c:v>250</c:v>
                </c:pt>
                <c:pt idx="690">
                  <c:v>250</c:v>
                </c:pt>
                <c:pt idx="691">
                  <c:v>250</c:v>
                </c:pt>
                <c:pt idx="692">
                  <c:v>250</c:v>
                </c:pt>
                <c:pt idx="693">
                  <c:v>250</c:v>
                </c:pt>
                <c:pt idx="694">
                  <c:v>250</c:v>
                </c:pt>
                <c:pt idx="695">
                  <c:v>250</c:v>
                </c:pt>
                <c:pt idx="696">
                  <c:v>250</c:v>
                </c:pt>
                <c:pt idx="697">
                  <c:v>250</c:v>
                </c:pt>
                <c:pt idx="698">
                  <c:v>250</c:v>
                </c:pt>
                <c:pt idx="699">
                  <c:v>250</c:v>
                </c:pt>
                <c:pt idx="700">
                  <c:v>250</c:v>
                </c:pt>
                <c:pt idx="701">
                  <c:v>250</c:v>
                </c:pt>
                <c:pt idx="702">
                  <c:v>250</c:v>
                </c:pt>
                <c:pt idx="703">
                  <c:v>250</c:v>
                </c:pt>
                <c:pt idx="704">
                  <c:v>250</c:v>
                </c:pt>
                <c:pt idx="705">
                  <c:v>250</c:v>
                </c:pt>
                <c:pt idx="706">
                  <c:v>250</c:v>
                </c:pt>
                <c:pt idx="707">
                  <c:v>250</c:v>
                </c:pt>
                <c:pt idx="708">
                  <c:v>250</c:v>
                </c:pt>
                <c:pt idx="709">
                  <c:v>250</c:v>
                </c:pt>
                <c:pt idx="710">
                  <c:v>250</c:v>
                </c:pt>
                <c:pt idx="711">
                  <c:v>250</c:v>
                </c:pt>
                <c:pt idx="712">
                  <c:v>250</c:v>
                </c:pt>
                <c:pt idx="713">
                  <c:v>250</c:v>
                </c:pt>
                <c:pt idx="714">
                  <c:v>250</c:v>
                </c:pt>
                <c:pt idx="715">
                  <c:v>250</c:v>
                </c:pt>
                <c:pt idx="716">
                  <c:v>250</c:v>
                </c:pt>
                <c:pt idx="717">
                  <c:v>250</c:v>
                </c:pt>
                <c:pt idx="718">
                  <c:v>250</c:v>
                </c:pt>
                <c:pt idx="719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0-44B7-99FC-8D831D277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308336"/>
        <c:axId val="373308728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50-44B7-99FC-8D831D277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09120"/>
        <c:axId val="373309512"/>
      </c:scatterChart>
      <c:catAx>
        <c:axId val="37330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373308728"/>
        <c:crosses val="autoZero"/>
        <c:auto val="1"/>
        <c:lblAlgn val="ctr"/>
        <c:lblOffset val="100"/>
        <c:noMultiLvlLbl val="0"/>
      </c:catAx>
      <c:valAx>
        <c:axId val="373308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3308336"/>
        <c:crosses val="autoZero"/>
        <c:crossBetween val="between"/>
      </c:valAx>
      <c:valAx>
        <c:axId val="37330912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373309512"/>
        <c:crosses val="max"/>
        <c:crossBetween val="midCat"/>
      </c:valAx>
      <c:valAx>
        <c:axId val="37330951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373309120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861730257393064"/>
          <c:y val="9.193245778611632E-2"/>
          <c:w val="0.28987668300380159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zh-TW" sz="2400" b="1" i="0" baseline="0">
                <a:effectLst/>
              </a:rPr>
              <a:t>日均值變化趨勢圖</a:t>
            </a:r>
            <a:br>
              <a:rPr lang="zh-TW" altLang="zh-TW" sz="2400" b="1" i="0" baseline="0">
                <a:effectLst/>
              </a:rPr>
            </a:br>
            <a:r>
              <a:rPr lang="zh-TW" altLang="zh-TW" sz="1000" b="1" i="0" baseline="0">
                <a:effectLst/>
              </a:rPr>
              <a:t>
</a:t>
            </a:r>
            <a:r>
              <a:rPr lang="zh-TW" altLang="en-US" sz="1000" b="1" i="0" baseline="0">
                <a:effectLst/>
              </a:rPr>
              <a:t>監測項目</a:t>
            </a:r>
            <a:r>
              <a:rPr lang="en-US" altLang="zh-TW" sz="1000" b="1" i="0" baseline="0">
                <a:effectLst/>
              </a:rPr>
              <a:t>：二氧化硫</a:t>
            </a:r>
            <a:endParaRPr lang="zh-TW" altLang="zh-TW" sz="10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二氧化硫!$B$45:$AF$45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二氧化硫!$B$46:$AF$46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1-4473-8110-CB1877742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983176"/>
        <c:axId val="37279190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二氧化硫!$B$47:$AF$47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C1-4473-8110-CB1877742F38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二氧化硫!$B$48:$AF$48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C1-4473-8110-CB1877742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983176"/>
        <c:axId val="372791904"/>
      </c:scatterChart>
      <c:catAx>
        <c:axId val="372983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2791904"/>
        <c:crosses val="autoZero"/>
        <c:auto val="1"/>
        <c:lblAlgn val="ctr"/>
        <c:lblOffset val="100"/>
        <c:noMultiLvlLbl val="0"/>
      </c:catAx>
      <c:valAx>
        <c:axId val="372791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2983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49403341288785"/>
          <c:y val="0.49859418931583882"/>
          <c:w val="4.7732696897374693E-2"/>
          <c:h val="6.747891283973755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47</xdr:row>
      <xdr:rowOff>28575</xdr:rowOff>
    </xdr:from>
    <xdr:to>
      <xdr:col>8</xdr:col>
      <xdr:colOff>828674</xdr:colOff>
      <xdr:row>74</xdr:row>
      <xdr:rowOff>200024</xdr:rowOff>
    </xdr:to>
    <xdr:graphicFrame macro="">
      <xdr:nvGraphicFramePr>
        <xdr:cNvPr id="2049" name="圖表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9526</xdr:colOff>
      <xdr:row>47</xdr:row>
      <xdr:rowOff>28576</xdr:rowOff>
    </xdr:from>
    <xdr:to>
      <xdr:col>31</xdr:col>
      <xdr:colOff>828675</xdr:colOff>
      <xdr:row>75</xdr:row>
      <xdr:rowOff>0</xdr:rowOff>
    </xdr:to>
    <xdr:graphicFrame macro="">
      <xdr:nvGraphicFramePr>
        <xdr:cNvPr id="2050" name="圖表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8</xdr:col>
      <xdr:colOff>819150</xdr:colOff>
      <xdr:row>100</xdr:row>
      <xdr:rowOff>85725</xdr:rowOff>
    </xdr:to>
    <xdr:graphicFrame macro="">
      <xdr:nvGraphicFramePr>
        <xdr:cNvPr id="2051" name="圖表 3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75</xdr:row>
      <xdr:rowOff>0</xdr:rowOff>
    </xdr:from>
    <xdr:to>
      <xdr:col>31</xdr:col>
      <xdr:colOff>819149</xdr:colOff>
      <xdr:row>100</xdr:row>
      <xdr:rowOff>85725</xdr:rowOff>
    </xdr:to>
    <xdr:graphicFrame macro="">
      <xdr:nvGraphicFramePr>
        <xdr:cNvPr id="2052" name="圖表 4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100</xdr:row>
      <xdr:rowOff>95250</xdr:rowOff>
    </xdr:from>
    <xdr:to>
      <xdr:col>8</xdr:col>
      <xdr:colOff>809624</xdr:colOff>
      <xdr:row>125</xdr:row>
      <xdr:rowOff>180975</xdr:rowOff>
    </xdr:to>
    <xdr:graphicFrame macro="">
      <xdr:nvGraphicFramePr>
        <xdr:cNvPr id="2053" name="圖表 5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19050</xdr:colOff>
      <xdr:row>100</xdr:row>
      <xdr:rowOff>95250</xdr:rowOff>
    </xdr:from>
    <xdr:to>
      <xdr:col>32</xdr:col>
      <xdr:colOff>0</xdr:colOff>
      <xdr:row>125</xdr:row>
      <xdr:rowOff>180975</xdr:rowOff>
    </xdr:to>
    <xdr:graphicFrame macro="">
      <xdr:nvGraphicFramePr>
        <xdr:cNvPr id="2054" name="圖表 6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125</xdr:row>
      <xdr:rowOff>190500</xdr:rowOff>
    </xdr:from>
    <xdr:to>
      <xdr:col>8</xdr:col>
      <xdr:colOff>790574</xdr:colOff>
      <xdr:row>152</xdr:row>
      <xdr:rowOff>190500</xdr:rowOff>
    </xdr:to>
    <xdr:graphicFrame macro="">
      <xdr:nvGraphicFramePr>
        <xdr:cNvPr id="2055" name="圖表 7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38100</xdr:colOff>
      <xdr:row>125</xdr:row>
      <xdr:rowOff>190500</xdr:rowOff>
    </xdr:from>
    <xdr:to>
      <xdr:col>31</xdr:col>
      <xdr:colOff>838200</xdr:colOff>
      <xdr:row>153</xdr:row>
      <xdr:rowOff>0</xdr:rowOff>
    </xdr:to>
    <xdr:graphicFrame macro="">
      <xdr:nvGraphicFramePr>
        <xdr:cNvPr id="2056" name="圖表 8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27649" name="圖表 1">
          <a:extLst>
            <a:ext uri="{FF2B5EF4-FFF2-40B4-BE49-F238E27FC236}">
              <a16:creationId xmlns:a16="http://schemas.microsoft.com/office/drawing/2014/main" id="{00000000-0008-0000-0A00-0000016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29697" name="圖表 1">
          <a:extLst>
            <a:ext uri="{FF2B5EF4-FFF2-40B4-BE49-F238E27FC236}">
              <a16:creationId xmlns:a16="http://schemas.microsoft.com/office/drawing/2014/main" id="{00000000-0008-0000-0B00-0000017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31745" name="圖表 1">
          <a:extLst>
            <a:ext uri="{FF2B5EF4-FFF2-40B4-BE49-F238E27FC236}">
              <a16:creationId xmlns:a16="http://schemas.microsoft.com/office/drawing/2014/main" id="{00000000-0008-0000-0C00-0000017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33793" name="圖表 1">
          <a:extLst>
            <a:ext uri="{FF2B5EF4-FFF2-40B4-BE49-F238E27FC236}">
              <a16:creationId xmlns:a16="http://schemas.microsoft.com/office/drawing/2014/main" id="{00000000-0008-0000-0D00-0000018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35841" name="圖表 1">
          <a:extLst>
            <a:ext uri="{FF2B5EF4-FFF2-40B4-BE49-F238E27FC236}">
              <a16:creationId xmlns:a16="http://schemas.microsoft.com/office/drawing/2014/main" id="{00000000-0008-0000-0E00-000001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37889" name="圖表 1">
          <a:extLst>
            <a:ext uri="{FF2B5EF4-FFF2-40B4-BE49-F238E27FC236}">
              <a16:creationId xmlns:a16="http://schemas.microsoft.com/office/drawing/2014/main" id="{00000000-0008-0000-0F00-0000019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39937" name="圖表 1">
          <a:extLst>
            <a:ext uri="{FF2B5EF4-FFF2-40B4-BE49-F238E27FC236}">
              <a16:creationId xmlns:a16="http://schemas.microsoft.com/office/drawing/2014/main" id="{00000000-0008-0000-1000-0000019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41985" name="圖表 1">
          <a:extLst>
            <a:ext uri="{FF2B5EF4-FFF2-40B4-BE49-F238E27FC236}">
              <a16:creationId xmlns:a16="http://schemas.microsoft.com/office/drawing/2014/main" id="{00000000-0008-0000-1100-000001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44033" name="圖表 1">
          <a:extLst>
            <a:ext uri="{FF2B5EF4-FFF2-40B4-BE49-F238E27FC236}">
              <a16:creationId xmlns:a16="http://schemas.microsoft.com/office/drawing/2014/main" id="{00000000-0008-0000-1200-000001A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46081" name="圖表 1">
          <a:extLst>
            <a:ext uri="{FF2B5EF4-FFF2-40B4-BE49-F238E27FC236}">
              <a16:creationId xmlns:a16="http://schemas.microsoft.com/office/drawing/2014/main" id="{00000000-0008-0000-1300-000001B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11265" name="圖表 1">
          <a:extLst>
            <a:ext uri="{FF2B5EF4-FFF2-40B4-BE49-F238E27FC236}">
              <a16:creationId xmlns:a16="http://schemas.microsoft.com/office/drawing/2014/main" id="{00000000-0008-0000-0200-000001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48129" name="圖表 1">
          <a:extLst>
            <a:ext uri="{FF2B5EF4-FFF2-40B4-BE49-F238E27FC236}">
              <a16:creationId xmlns:a16="http://schemas.microsoft.com/office/drawing/2014/main" id="{00000000-0008-0000-1400-000001B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50177" name="圖表 1">
          <a:extLst>
            <a:ext uri="{FF2B5EF4-FFF2-40B4-BE49-F238E27FC236}">
              <a16:creationId xmlns:a16="http://schemas.microsoft.com/office/drawing/2014/main" id="{00000000-0008-0000-1500-000001C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52225" name="圖表 1">
          <a:extLst>
            <a:ext uri="{FF2B5EF4-FFF2-40B4-BE49-F238E27FC236}">
              <a16:creationId xmlns:a16="http://schemas.microsoft.com/office/drawing/2014/main" id="{00000000-0008-0000-1600-000001C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54273" name="圖表 1">
          <a:extLst>
            <a:ext uri="{FF2B5EF4-FFF2-40B4-BE49-F238E27FC236}">
              <a16:creationId xmlns:a16="http://schemas.microsoft.com/office/drawing/2014/main" id="{00000000-0008-0000-1700-000001D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56321" name="圖表 1">
          <a:extLst>
            <a:ext uri="{FF2B5EF4-FFF2-40B4-BE49-F238E27FC236}">
              <a16:creationId xmlns:a16="http://schemas.microsoft.com/office/drawing/2014/main" id="{00000000-0008-0000-1800-000001D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58369" name="圖表 1">
          <a:extLst>
            <a:ext uri="{FF2B5EF4-FFF2-40B4-BE49-F238E27FC236}">
              <a16:creationId xmlns:a16="http://schemas.microsoft.com/office/drawing/2014/main" id="{00000000-0008-0000-1900-000001E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60417" name="圖表 1">
          <a:extLst>
            <a:ext uri="{FF2B5EF4-FFF2-40B4-BE49-F238E27FC236}">
              <a16:creationId xmlns:a16="http://schemas.microsoft.com/office/drawing/2014/main" id="{00000000-0008-0000-1A00-000001E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62465" name="圖表 1">
          <a:extLst>
            <a:ext uri="{FF2B5EF4-FFF2-40B4-BE49-F238E27FC236}">
              <a16:creationId xmlns:a16="http://schemas.microsoft.com/office/drawing/2014/main" id="{00000000-0008-0000-1B00-000001F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64513" name="圖表 1">
          <a:extLst>
            <a:ext uri="{FF2B5EF4-FFF2-40B4-BE49-F238E27FC236}">
              <a16:creationId xmlns:a16="http://schemas.microsoft.com/office/drawing/2014/main" id="{00000000-0008-0000-1C00-000001F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66561" name="圖表 1">
          <a:extLst>
            <a:ext uri="{FF2B5EF4-FFF2-40B4-BE49-F238E27FC236}">
              <a16:creationId xmlns:a16="http://schemas.microsoft.com/office/drawing/2014/main" id="{00000000-0008-0000-1D00-00000104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13313" name="圖表 1">
          <a:extLst>
            <a:ext uri="{FF2B5EF4-FFF2-40B4-BE49-F238E27FC236}">
              <a16:creationId xmlns:a16="http://schemas.microsoft.com/office/drawing/2014/main" id="{00000000-0008-0000-0300-000001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68609" name="圖表 1">
          <a:extLst>
            <a:ext uri="{FF2B5EF4-FFF2-40B4-BE49-F238E27FC236}">
              <a16:creationId xmlns:a16="http://schemas.microsoft.com/office/drawing/2014/main" id="{00000000-0008-0000-1E00-0000010C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70657" name="圖表 1">
          <a:extLst>
            <a:ext uri="{FF2B5EF4-FFF2-40B4-BE49-F238E27FC236}">
              <a16:creationId xmlns:a16="http://schemas.microsoft.com/office/drawing/2014/main" id="{00000000-0008-0000-1F00-00000114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72705" name="圖表 1">
          <a:extLst>
            <a:ext uri="{FF2B5EF4-FFF2-40B4-BE49-F238E27FC236}">
              <a16:creationId xmlns:a16="http://schemas.microsoft.com/office/drawing/2014/main" id="{00000000-0008-0000-2000-0000011C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15361" name="圖表 1">
          <a:extLst>
            <a:ext uri="{FF2B5EF4-FFF2-40B4-BE49-F238E27FC236}">
              <a16:creationId xmlns:a16="http://schemas.microsoft.com/office/drawing/2014/main" id="{00000000-0008-0000-0400-000001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17409" name="圖表 1">
          <a:extLst>
            <a:ext uri="{FF2B5EF4-FFF2-40B4-BE49-F238E27FC236}">
              <a16:creationId xmlns:a16="http://schemas.microsoft.com/office/drawing/2014/main" id="{00000000-0008-0000-0500-000001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19457" name="圖表 1">
          <a:extLst>
            <a:ext uri="{FF2B5EF4-FFF2-40B4-BE49-F238E27FC236}">
              <a16:creationId xmlns:a16="http://schemas.microsoft.com/office/drawing/2014/main" id="{00000000-0008-0000-0600-0000014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21505" name="圖表 1">
          <a:extLst>
            <a:ext uri="{FF2B5EF4-FFF2-40B4-BE49-F238E27FC236}">
              <a16:creationId xmlns:a16="http://schemas.microsoft.com/office/drawing/2014/main" id="{00000000-0008-0000-0700-0000015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23553" name="圖表 1">
          <a:extLst>
            <a:ext uri="{FF2B5EF4-FFF2-40B4-BE49-F238E27FC236}">
              <a16:creationId xmlns:a16="http://schemas.microsoft.com/office/drawing/2014/main" id="{00000000-0008-0000-0800-0000015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25601" name="圖表 1">
          <a:extLst>
            <a:ext uri="{FF2B5EF4-FFF2-40B4-BE49-F238E27FC236}">
              <a16:creationId xmlns:a16="http://schemas.microsoft.com/office/drawing/2014/main" id="{00000000-0008-0000-0900-0000016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F46"/>
  <sheetViews>
    <sheetView tabSelected="1" topLeftCell="A10" zoomScale="76" zoomScaleNormal="76" workbookViewId="0">
      <selection activeCell="B42" sqref="B42"/>
    </sheetView>
  </sheetViews>
  <sheetFormatPr defaultRowHeight="16.5" x14ac:dyDescent="0.25"/>
  <cols>
    <col min="1" max="24" width="11.125" customWidth="1"/>
    <col min="25" max="26" width="10.25" bestFit="1" customWidth="1"/>
    <col min="27" max="32" width="11.125" customWidth="1"/>
  </cols>
  <sheetData>
    <row r="1" spans="1:32" x14ac:dyDescent="0.2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</row>
    <row r="2" spans="1:32" x14ac:dyDescent="0.25">
      <c r="A2" s="54" t="s">
        <v>145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47">
        <v>2016</v>
      </c>
      <c r="AF2" s="45" t="s">
        <v>153</v>
      </c>
    </row>
    <row r="3" spans="1:32" x14ac:dyDescent="0.25">
      <c r="A3" s="55"/>
      <c r="B3" s="56"/>
      <c r="C3" s="42"/>
      <c r="D3" s="57"/>
      <c r="E3" s="58"/>
      <c r="F3" s="58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AA3" s="44" t="s">
        <v>9</v>
      </c>
      <c r="AB3" s="46" t="s">
        <v>150</v>
      </c>
      <c r="AC3" s="48"/>
      <c r="AD3" s="46"/>
      <c r="AE3" s="47">
        <v>11</v>
      </c>
      <c r="AF3" s="45" t="s">
        <v>151</v>
      </c>
    </row>
    <row r="4" spans="1:32" ht="28.5" x14ac:dyDescent="0.25">
      <c r="A4" s="15" t="s">
        <v>65</v>
      </c>
      <c r="B4" s="18" t="s">
        <v>161</v>
      </c>
      <c r="C4" s="18" t="s">
        <v>162</v>
      </c>
      <c r="D4" s="18" t="s">
        <v>45</v>
      </c>
      <c r="E4" s="18" t="s">
        <v>46</v>
      </c>
      <c r="F4" s="18" t="s">
        <v>163</v>
      </c>
      <c r="G4" s="18" t="s">
        <v>164</v>
      </c>
      <c r="H4" s="18" t="s">
        <v>165</v>
      </c>
      <c r="I4" s="18" t="s">
        <v>49</v>
      </c>
      <c r="J4" s="18" t="s">
        <v>50</v>
      </c>
      <c r="K4" s="18" t="s">
        <v>72</v>
      </c>
      <c r="L4" s="18" t="s">
        <v>118</v>
      </c>
      <c r="M4" s="18" t="s">
        <v>99</v>
      </c>
      <c r="N4" s="35" t="s">
        <v>119</v>
      </c>
      <c r="O4" s="35" t="s">
        <v>120</v>
      </c>
      <c r="P4" s="18" t="s">
        <v>100</v>
      </c>
      <c r="Q4" s="35" t="s">
        <v>121</v>
      </c>
      <c r="R4" s="35" t="s">
        <v>122</v>
      </c>
      <c r="S4" s="35" t="s">
        <v>123</v>
      </c>
      <c r="T4" s="35" t="s">
        <v>124</v>
      </c>
      <c r="U4" s="35" t="s">
        <v>125</v>
      </c>
      <c r="V4" s="35" t="s">
        <v>126</v>
      </c>
      <c r="W4" s="18" t="s">
        <v>73</v>
      </c>
      <c r="X4" s="18" t="s">
        <v>51</v>
      </c>
      <c r="Y4" s="18" t="s">
        <v>112</v>
      </c>
      <c r="Z4" s="18" t="s">
        <v>113</v>
      </c>
      <c r="AA4" s="18" t="s">
        <v>166</v>
      </c>
      <c r="AB4" s="18" t="s">
        <v>167</v>
      </c>
      <c r="AC4" s="18" t="s">
        <v>168</v>
      </c>
      <c r="AD4" s="18" t="s">
        <v>169</v>
      </c>
      <c r="AE4" s="18" t="s">
        <v>170</v>
      </c>
      <c r="AF4" s="18" t="s">
        <v>171</v>
      </c>
    </row>
    <row r="5" spans="1:32" x14ac:dyDescent="0.25">
      <c r="A5" s="15" t="s">
        <v>2</v>
      </c>
      <c r="B5" s="15" t="s">
        <v>66</v>
      </c>
      <c r="C5" s="15" t="s">
        <v>66</v>
      </c>
      <c r="D5" s="15" t="s">
        <v>66</v>
      </c>
      <c r="E5" s="15" t="s">
        <v>66</v>
      </c>
      <c r="F5" s="15" t="s">
        <v>66</v>
      </c>
      <c r="G5" s="15" t="s">
        <v>66</v>
      </c>
      <c r="H5" s="15" t="s">
        <v>66</v>
      </c>
      <c r="I5" s="15" t="s">
        <v>66</v>
      </c>
      <c r="J5" s="15" t="s">
        <v>66</v>
      </c>
      <c r="K5" s="15" t="s">
        <v>66</v>
      </c>
      <c r="L5" s="15" t="s">
        <v>66</v>
      </c>
      <c r="M5" s="15" t="s">
        <v>66</v>
      </c>
      <c r="N5" s="15" t="s">
        <v>66</v>
      </c>
      <c r="O5" s="15" t="s">
        <v>66</v>
      </c>
      <c r="P5" s="15" t="s">
        <v>66</v>
      </c>
      <c r="Q5" s="15" t="s">
        <v>66</v>
      </c>
      <c r="R5" s="15" t="s">
        <v>66</v>
      </c>
      <c r="S5" s="15" t="s">
        <v>66</v>
      </c>
      <c r="T5" s="15" t="s">
        <v>66</v>
      </c>
      <c r="U5" s="15" t="s">
        <v>66</v>
      </c>
      <c r="V5" s="15" t="s">
        <v>66</v>
      </c>
      <c r="W5" s="15" t="s">
        <v>66</v>
      </c>
      <c r="X5" s="15" t="s">
        <v>66</v>
      </c>
      <c r="Y5" s="15" t="s">
        <v>66</v>
      </c>
      <c r="Z5" s="15" t="s">
        <v>66</v>
      </c>
      <c r="AA5" s="15" t="s">
        <v>66</v>
      </c>
      <c r="AB5" s="15" t="s">
        <v>66</v>
      </c>
      <c r="AC5" s="15" t="s">
        <v>66</v>
      </c>
      <c r="AD5" s="15" t="s">
        <v>66</v>
      </c>
      <c r="AE5" s="15" t="s">
        <v>66</v>
      </c>
      <c r="AF5" s="15" t="s">
        <v>66</v>
      </c>
    </row>
    <row r="6" spans="1:32" x14ac:dyDescent="0.25">
      <c r="A6" s="15">
        <v>1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</row>
    <row r="7" spans="1:32" x14ac:dyDescent="0.25">
      <c r="A7" s="15">
        <v>2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</row>
    <row r="8" spans="1:32" x14ac:dyDescent="0.25">
      <c r="A8" s="15">
        <v>3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</row>
    <row r="9" spans="1:32" x14ac:dyDescent="0.25">
      <c r="A9" s="15">
        <v>4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</row>
    <row r="10" spans="1:32" x14ac:dyDescent="0.25">
      <c r="A10" s="15">
        <v>5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</row>
    <row r="11" spans="1:32" x14ac:dyDescent="0.25">
      <c r="A11" s="15">
        <v>6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</row>
    <row r="12" spans="1:32" x14ac:dyDescent="0.25">
      <c r="A12" s="15">
        <v>7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</row>
    <row r="13" spans="1:32" x14ac:dyDescent="0.25">
      <c r="A13" s="15">
        <v>8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</row>
    <row r="14" spans="1:32" x14ac:dyDescent="0.25">
      <c r="A14" s="15">
        <v>9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</row>
    <row r="15" spans="1:32" x14ac:dyDescent="0.25">
      <c r="A15" s="15">
        <v>10</v>
      </c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</row>
    <row r="16" spans="1:32" x14ac:dyDescent="0.25">
      <c r="A16" s="15">
        <v>11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</row>
    <row r="17" spans="1:32" x14ac:dyDescent="0.25">
      <c r="A17" s="15">
        <v>12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</row>
    <row r="18" spans="1:32" x14ac:dyDescent="0.25">
      <c r="A18" s="15">
        <v>13</v>
      </c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</row>
    <row r="19" spans="1:32" x14ac:dyDescent="0.25">
      <c r="A19" s="15">
        <v>14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</row>
    <row r="20" spans="1:32" x14ac:dyDescent="0.25">
      <c r="A20" s="15">
        <v>15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</row>
    <row r="21" spans="1:32" x14ac:dyDescent="0.25">
      <c r="A21" s="15">
        <v>16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</row>
    <row r="22" spans="1:32" x14ac:dyDescent="0.25">
      <c r="A22" s="15">
        <v>17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</row>
    <row r="23" spans="1:32" x14ac:dyDescent="0.25">
      <c r="A23" s="15">
        <v>18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</row>
    <row r="24" spans="1:32" x14ac:dyDescent="0.25">
      <c r="A24" s="15">
        <v>19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</row>
    <row r="25" spans="1:32" x14ac:dyDescent="0.25">
      <c r="A25" s="15">
        <v>20</v>
      </c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</row>
    <row r="26" spans="1:32" x14ac:dyDescent="0.25">
      <c r="A26" s="15">
        <v>21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</row>
    <row r="27" spans="1:32" x14ac:dyDescent="0.25">
      <c r="A27" s="15">
        <v>22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</row>
    <row r="28" spans="1:32" x14ac:dyDescent="0.25">
      <c r="A28" s="15">
        <v>23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</row>
    <row r="29" spans="1:32" x14ac:dyDescent="0.25">
      <c r="A29" s="15">
        <v>24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</row>
    <row r="30" spans="1:32" x14ac:dyDescent="0.25">
      <c r="A30" s="15">
        <v>25</v>
      </c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</row>
    <row r="31" spans="1:32" x14ac:dyDescent="0.25">
      <c r="A31" s="15">
        <v>26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</row>
    <row r="32" spans="1:32" x14ac:dyDescent="0.25">
      <c r="A32" s="15">
        <v>27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</row>
    <row r="33" spans="1:32" x14ac:dyDescent="0.25">
      <c r="A33" s="15">
        <v>28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</row>
    <row r="34" spans="1:32" x14ac:dyDescent="0.25">
      <c r="A34" s="15">
        <v>29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</row>
    <row r="35" spans="1:32" x14ac:dyDescent="0.25">
      <c r="A35" s="15">
        <v>30</v>
      </c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</row>
    <row r="36" spans="1:32" x14ac:dyDescent="0.25">
      <c r="A36" s="15">
        <v>31</v>
      </c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</row>
    <row r="37" spans="1:32" x14ac:dyDescent="0.25">
      <c r="A37" s="18" t="s">
        <v>154</v>
      </c>
      <c r="B37" s="49">
        <f>SUM(B6:B36)</f>
        <v>0</v>
      </c>
      <c r="C37" s="49">
        <f>SUM(C6:C36)</f>
        <v>0</v>
      </c>
      <c r="D37" s="49">
        <f t="shared" ref="D37:AF37" si="0">SUM(D6:D36)</f>
        <v>0</v>
      </c>
      <c r="E37" s="49">
        <f t="shared" si="0"/>
        <v>0</v>
      </c>
      <c r="F37" s="49">
        <f t="shared" si="0"/>
        <v>0</v>
      </c>
      <c r="G37" s="49">
        <f t="shared" si="0"/>
        <v>0</v>
      </c>
      <c r="H37" s="49">
        <f t="shared" si="0"/>
        <v>0</v>
      </c>
      <c r="I37" s="49">
        <f t="shared" si="0"/>
        <v>0</v>
      </c>
      <c r="J37" s="49">
        <f t="shared" si="0"/>
        <v>0</v>
      </c>
      <c r="K37" s="49">
        <f t="shared" ref="K37:P37" si="1">SUM(K6:K36)</f>
        <v>0</v>
      </c>
      <c r="L37" s="49">
        <f t="shared" si="1"/>
        <v>0</v>
      </c>
      <c r="M37" s="49">
        <f t="shared" si="1"/>
        <v>0</v>
      </c>
      <c r="N37" s="49">
        <f t="shared" si="1"/>
        <v>0</v>
      </c>
      <c r="O37" s="49">
        <f t="shared" si="1"/>
        <v>0</v>
      </c>
      <c r="P37" s="49">
        <f t="shared" si="1"/>
        <v>0</v>
      </c>
      <c r="Q37" s="49">
        <f t="shared" ref="Q37:V37" si="2">SUM(Q6:Q36)</f>
        <v>0</v>
      </c>
      <c r="R37" s="49">
        <f t="shared" si="2"/>
        <v>0</v>
      </c>
      <c r="S37" s="49">
        <f t="shared" si="2"/>
        <v>0</v>
      </c>
      <c r="T37" s="49">
        <f t="shared" si="2"/>
        <v>0</v>
      </c>
      <c r="U37" s="49">
        <f t="shared" si="2"/>
        <v>0</v>
      </c>
      <c r="V37" s="49">
        <f t="shared" si="2"/>
        <v>0</v>
      </c>
      <c r="W37" s="49">
        <f>SUM(W6:W36)</f>
        <v>0</v>
      </c>
      <c r="X37" s="49">
        <f t="shared" si="0"/>
        <v>0</v>
      </c>
      <c r="Y37" s="49">
        <f>SUM(Y6:Y36)</f>
        <v>0</v>
      </c>
      <c r="Z37" s="49">
        <f t="shared" si="0"/>
        <v>0</v>
      </c>
      <c r="AA37" s="49">
        <f t="shared" si="0"/>
        <v>0</v>
      </c>
      <c r="AB37" s="49">
        <f t="shared" si="0"/>
        <v>0</v>
      </c>
      <c r="AC37" s="49">
        <f t="shared" si="0"/>
        <v>0</v>
      </c>
      <c r="AD37" s="49">
        <f t="shared" si="0"/>
        <v>0</v>
      </c>
      <c r="AE37" s="49">
        <f t="shared" si="0"/>
        <v>0</v>
      </c>
      <c r="AF37" s="49">
        <f t="shared" si="0"/>
        <v>0</v>
      </c>
    </row>
    <row r="38" spans="1:32" ht="28.5" hidden="1" x14ac:dyDescent="0.25">
      <c r="A38" s="18" t="s">
        <v>172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</row>
    <row r="39" spans="1:32" hidden="1" x14ac:dyDescent="0.25">
      <c r="A39" s="50" t="s">
        <v>160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</row>
    <row r="40" spans="1:32" ht="28.5" x14ac:dyDescent="0.25">
      <c r="A40" s="18" t="s">
        <v>155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</row>
    <row r="41" spans="1:32" x14ac:dyDescent="0.25">
      <c r="A41" s="18" t="s">
        <v>156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</row>
    <row r="42" spans="1:32" x14ac:dyDescent="0.25">
      <c r="A42" s="50" t="s">
        <v>157</v>
      </c>
      <c r="B42" s="51">
        <f>IF((B45-B37)&gt;=12,12,B45-B37)</f>
        <v>0</v>
      </c>
      <c r="C42" s="51">
        <f>IF((C45-C37)&gt;=12,12,C45-C37)</f>
        <v>0</v>
      </c>
      <c r="D42" s="51">
        <f>IF((D45-D37)&gt;=12,12,D45-D37)</f>
        <v>0</v>
      </c>
      <c r="E42" s="51">
        <f>IF((E45-E37)&gt;=12,12,E45-E37)</f>
        <v>0</v>
      </c>
      <c r="F42" s="51">
        <f t="shared" ref="F42:W42" si="3">IF((F45-F37)&gt;=10,10,F45-F37)</f>
        <v>0</v>
      </c>
      <c r="G42" s="51">
        <f t="shared" si="3"/>
        <v>0</v>
      </c>
      <c r="H42" s="51">
        <f t="shared" si="3"/>
        <v>0</v>
      </c>
      <c r="I42" s="51">
        <f t="shared" si="3"/>
        <v>0</v>
      </c>
      <c r="J42" s="51">
        <f t="shared" si="3"/>
        <v>0</v>
      </c>
      <c r="K42" s="51">
        <f t="shared" si="3"/>
        <v>0</v>
      </c>
      <c r="L42" s="51">
        <f t="shared" si="3"/>
        <v>0</v>
      </c>
      <c r="M42" s="51">
        <f t="shared" si="3"/>
        <v>0</v>
      </c>
      <c r="N42" s="51">
        <f t="shared" si="3"/>
        <v>0</v>
      </c>
      <c r="O42" s="51">
        <f t="shared" si="3"/>
        <v>0</v>
      </c>
      <c r="P42" s="51">
        <f t="shared" si="3"/>
        <v>0</v>
      </c>
      <c r="Q42" s="51">
        <f t="shared" si="3"/>
        <v>0</v>
      </c>
      <c r="R42" s="51">
        <f t="shared" si="3"/>
        <v>0</v>
      </c>
      <c r="S42" s="51">
        <f t="shared" si="3"/>
        <v>0</v>
      </c>
      <c r="T42" s="51">
        <f t="shared" si="3"/>
        <v>0</v>
      </c>
      <c r="U42" s="51">
        <f t="shared" si="3"/>
        <v>0</v>
      </c>
      <c r="V42" s="51">
        <f t="shared" si="3"/>
        <v>0</v>
      </c>
      <c r="W42" s="51">
        <f t="shared" si="3"/>
        <v>0</v>
      </c>
      <c r="X42" s="51">
        <f t="shared" ref="X42:AF42" si="4">IF((X45-X37)&gt;=8,8,X45-X37)</f>
        <v>0</v>
      </c>
      <c r="Y42" s="51">
        <f t="shared" si="4"/>
        <v>0</v>
      </c>
      <c r="Z42" s="51">
        <f t="shared" si="4"/>
        <v>0</v>
      </c>
      <c r="AA42" s="51">
        <f t="shared" si="4"/>
        <v>0</v>
      </c>
      <c r="AB42" s="51">
        <f t="shared" si="4"/>
        <v>0</v>
      </c>
      <c r="AC42" s="51">
        <f t="shared" si="4"/>
        <v>0</v>
      </c>
      <c r="AD42" s="51">
        <f t="shared" si="4"/>
        <v>0</v>
      </c>
      <c r="AE42" s="51">
        <f t="shared" si="4"/>
        <v>0</v>
      </c>
      <c r="AF42" s="51">
        <f t="shared" si="4"/>
        <v>0</v>
      </c>
    </row>
    <row r="43" spans="1:32" x14ac:dyDescent="0.25">
      <c r="A43" s="50" t="s">
        <v>158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</row>
    <row r="44" spans="1:32" ht="28.5" x14ac:dyDescent="0.25">
      <c r="A44" s="50" t="s">
        <v>159</v>
      </c>
      <c r="B44" s="51">
        <f t="shared" ref="B44:AF44" si="5">IF((B45-B37)&lt;B42,B45-(B45-B37),B45-B42)</f>
        <v>0</v>
      </c>
      <c r="C44" s="51">
        <f t="shared" si="5"/>
        <v>0</v>
      </c>
      <c r="D44" s="51">
        <f t="shared" si="5"/>
        <v>0</v>
      </c>
      <c r="E44" s="51">
        <f t="shared" si="5"/>
        <v>0</v>
      </c>
      <c r="F44" s="51">
        <f t="shared" si="5"/>
        <v>0</v>
      </c>
      <c r="G44" s="51">
        <f t="shared" si="5"/>
        <v>0</v>
      </c>
      <c r="H44" s="51">
        <f t="shared" si="5"/>
        <v>0</v>
      </c>
      <c r="I44" s="51">
        <f t="shared" si="5"/>
        <v>0</v>
      </c>
      <c r="J44" s="51">
        <f t="shared" si="5"/>
        <v>0</v>
      </c>
      <c r="K44" s="51">
        <f t="shared" si="5"/>
        <v>0</v>
      </c>
      <c r="L44" s="51">
        <f t="shared" si="5"/>
        <v>0</v>
      </c>
      <c r="M44" s="51">
        <f t="shared" si="5"/>
        <v>0</v>
      </c>
      <c r="N44" s="51">
        <f t="shared" si="5"/>
        <v>0</v>
      </c>
      <c r="O44" s="51">
        <f t="shared" si="5"/>
        <v>0</v>
      </c>
      <c r="P44" s="51">
        <f t="shared" si="5"/>
        <v>0</v>
      </c>
      <c r="Q44" s="51">
        <f t="shared" si="5"/>
        <v>0</v>
      </c>
      <c r="R44" s="51">
        <f t="shared" si="5"/>
        <v>0</v>
      </c>
      <c r="S44" s="51">
        <f t="shared" si="5"/>
        <v>0</v>
      </c>
      <c r="T44" s="51">
        <f t="shared" si="5"/>
        <v>0</v>
      </c>
      <c r="U44" s="51">
        <f t="shared" si="5"/>
        <v>0</v>
      </c>
      <c r="V44" s="51">
        <f t="shared" si="5"/>
        <v>0</v>
      </c>
      <c r="W44" s="51">
        <f t="shared" si="5"/>
        <v>0</v>
      </c>
      <c r="X44" s="51">
        <f t="shared" si="5"/>
        <v>0</v>
      </c>
      <c r="Y44" s="51">
        <f t="shared" si="5"/>
        <v>0</v>
      </c>
      <c r="Z44" s="51">
        <f t="shared" si="5"/>
        <v>0</v>
      </c>
      <c r="AA44" s="51">
        <f t="shared" si="5"/>
        <v>0</v>
      </c>
      <c r="AB44" s="51">
        <f t="shared" si="5"/>
        <v>0</v>
      </c>
      <c r="AC44" s="51">
        <f t="shared" si="5"/>
        <v>0</v>
      </c>
      <c r="AD44" s="51">
        <f t="shared" si="5"/>
        <v>0</v>
      </c>
      <c r="AE44" s="51">
        <f t="shared" si="5"/>
        <v>0</v>
      </c>
      <c r="AF44" s="51">
        <f t="shared" si="5"/>
        <v>0</v>
      </c>
    </row>
    <row r="45" spans="1:32" ht="28.5" x14ac:dyDescent="0.25">
      <c r="A45" s="50" t="s">
        <v>152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</row>
    <row r="46" spans="1:32" x14ac:dyDescent="0.25">
      <c r="A46" s="50" t="s">
        <v>160</v>
      </c>
      <c r="B46" s="52" t="e">
        <f t="shared" ref="B46:AF46" si="6">B37*100/B44</f>
        <v>#DIV/0!</v>
      </c>
      <c r="C46" s="52" t="e">
        <f t="shared" si="6"/>
        <v>#DIV/0!</v>
      </c>
      <c r="D46" s="52" t="e">
        <f t="shared" si="6"/>
        <v>#DIV/0!</v>
      </c>
      <c r="E46" s="52" t="e">
        <f t="shared" si="6"/>
        <v>#DIV/0!</v>
      </c>
      <c r="F46" s="52" t="e">
        <f t="shared" si="6"/>
        <v>#DIV/0!</v>
      </c>
      <c r="G46" s="52" t="e">
        <f t="shared" si="6"/>
        <v>#DIV/0!</v>
      </c>
      <c r="H46" s="52" t="e">
        <f t="shared" si="6"/>
        <v>#DIV/0!</v>
      </c>
      <c r="I46" s="52" t="e">
        <f t="shared" si="6"/>
        <v>#DIV/0!</v>
      </c>
      <c r="J46" s="52" t="e">
        <f t="shared" si="6"/>
        <v>#DIV/0!</v>
      </c>
      <c r="K46" s="52" t="e">
        <f t="shared" si="6"/>
        <v>#DIV/0!</v>
      </c>
      <c r="L46" s="52" t="e">
        <f t="shared" si="6"/>
        <v>#DIV/0!</v>
      </c>
      <c r="M46" s="52" t="e">
        <f t="shared" si="6"/>
        <v>#DIV/0!</v>
      </c>
      <c r="N46" s="52" t="e">
        <f t="shared" si="6"/>
        <v>#DIV/0!</v>
      </c>
      <c r="O46" s="52" t="e">
        <f t="shared" si="6"/>
        <v>#DIV/0!</v>
      </c>
      <c r="P46" s="52" t="e">
        <f t="shared" si="6"/>
        <v>#DIV/0!</v>
      </c>
      <c r="Q46" s="52" t="e">
        <f t="shared" si="6"/>
        <v>#DIV/0!</v>
      </c>
      <c r="R46" s="52" t="e">
        <f t="shared" si="6"/>
        <v>#DIV/0!</v>
      </c>
      <c r="S46" s="52" t="e">
        <f t="shared" si="6"/>
        <v>#DIV/0!</v>
      </c>
      <c r="T46" s="52" t="e">
        <f t="shared" si="6"/>
        <v>#DIV/0!</v>
      </c>
      <c r="U46" s="52" t="e">
        <f t="shared" si="6"/>
        <v>#DIV/0!</v>
      </c>
      <c r="V46" s="52" t="e">
        <f t="shared" si="6"/>
        <v>#DIV/0!</v>
      </c>
      <c r="W46" s="52" t="e">
        <f t="shared" si="6"/>
        <v>#DIV/0!</v>
      </c>
      <c r="X46" s="52" t="e">
        <f t="shared" si="6"/>
        <v>#DIV/0!</v>
      </c>
      <c r="Y46" s="52" t="e">
        <f t="shared" si="6"/>
        <v>#DIV/0!</v>
      </c>
      <c r="Z46" s="52" t="e">
        <f t="shared" si="6"/>
        <v>#DIV/0!</v>
      </c>
      <c r="AA46" s="52" t="e">
        <f t="shared" si="6"/>
        <v>#DIV/0!</v>
      </c>
      <c r="AB46" s="52" t="e">
        <f t="shared" si="6"/>
        <v>#DIV/0!</v>
      </c>
      <c r="AC46" s="52" t="e">
        <f t="shared" si="6"/>
        <v>#DIV/0!</v>
      </c>
      <c r="AD46" s="52" t="e">
        <f t="shared" si="6"/>
        <v>#DIV/0!</v>
      </c>
      <c r="AE46" s="52" t="e">
        <f t="shared" si="6"/>
        <v>#DIV/0!</v>
      </c>
      <c r="AF46" s="52" t="e">
        <f t="shared" si="6"/>
        <v>#DIV/0!</v>
      </c>
    </row>
  </sheetData>
  <mergeCells count="4">
    <mergeCell ref="A1:AF1"/>
    <mergeCell ref="A2:AD2"/>
    <mergeCell ref="A3:B3"/>
    <mergeCell ref="D3:F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F49"/>
  <sheetViews>
    <sheetView topLeftCell="A25" zoomScale="60" zoomScaleNormal="60" workbookViewId="0">
      <selection activeCell="AH21" sqref="AH21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34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19"/>
      <c r="K12" s="19"/>
      <c r="L12" s="19"/>
      <c r="M12" s="19"/>
      <c r="N12" s="19"/>
      <c r="O12" s="19"/>
      <c r="P12" s="19"/>
      <c r="Q12" s="19"/>
      <c r="R12" s="19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19"/>
      <c r="K13" s="19"/>
      <c r="L13" s="19"/>
      <c r="M13" s="19"/>
      <c r="N13" s="19"/>
      <c r="O13" s="19"/>
      <c r="P13" s="19"/>
      <c r="Q13" s="19"/>
      <c r="R13" s="19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19"/>
      <c r="K14" s="19"/>
      <c r="L14" s="19"/>
      <c r="M14" s="19"/>
      <c r="N14" s="19"/>
      <c r="O14" s="19"/>
      <c r="P14" s="19"/>
      <c r="Q14" s="19"/>
      <c r="R14" s="19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19"/>
      <c r="K15" s="19"/>
      <c r="L15" s="19"/>
      <c r="M15" s="19"/>
      <c r="N15" s="19"/>
      <c r="O15" s="19"/>
      <c r="P15" s="19"/>
      <c r="Q15" s="19"/>
      <c r="R15" s="19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19"/>
      <c r="K16" s="19"/>
      <c r="L16" s="19"/>
      <c r="M16" s="19"/>
      <c r="N16" s="19"/>
      <c r="O16" s="19"/>
      <c r="P16" s="19"/>
      <c r="Q16" s="19"/>
      <c r="R16" s="19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19"/>
      <c r="K17" s="19"/>
      <c r="L17" s="19"/>
      <c r="M17" s="19"/>
      <c r="N17" s="19"/>
      <c r="O17" s="19"/>
      <c r="P17" s="19"/>
      <c r="Q17" s="19"/>
      <c r="R17" s="19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19"/>
      <c r="K18" s="19"/>
      <c r="L18" s="19"/>
      <c r="M18" s="19"/>
      <c r="N18" s="19"/>
      <c r="O18" s="19"/>
      <c r="P18" s="19"/>
      <c r="Q18" s="19"/>
      <c r="R18" s="19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19"/>
      <c r="K19" s="19"/>
      <c r="L19" s="19"/>
      <c r="M19" s="19"/>
      <c r="N19" s="19"/>
      <c r="O19" s="19"/>
      <c r="P19" s="19"/>
      <c r="Q19" s="19"/>
      <c r="R19" s="19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19"/>
      <c r="K20" s="19"/>
      <c r="L20" s="19"/>
      <c r="M20" s="19"/>
      <c r="N20" s="19"/>
      <c r="O20" s="19"/>
      <c r="P20" s="19"/>
      <c r="Q20" s="19"/>
      <c r="R20" s="19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19"/>
      <c r="K21" s="19"/>
      <c r="L21" s="19"/>
      <c r="M21" s="19"/>
      <c r="N21" s="19"/>
      <c r="O21" s="19"/>
      <c r="P21" s="19"/>
      <c r="Q21" s="19"/>
      <c r="R21" s="19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19"/>
      <c r="K22" s="19"/>
      <c r="L22" s="19"/>
      <c r="M22" s="19"/>
      <c r="N22" s="19"/>
      <c r="O22" s="19"/>
      <c r="P22" s="19"/>
      <c r="Q22" s="19"/>
      <c r="R22" s="19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19"/>
      <c r="K23" s="19"/>
      <c r="L23" s="19"/>
      <c r="M23" s="19"/>
      <c r="N23" s="19"/>
      <c r="O23" s="19"/>
      <c r="P23" s="19"/>
      <c r="Q23" s="19"/>
      <c r="R23" s="19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19"/>
      <c r="K24" s="19"/>
      <c r="L24" s="19"/>
      <c r="M24" s="19"/>
      <c r="N24" s="19"/>
      <c r="O24" s="19"/>
      <c r="P24" s="19"/>
      <c r="Q24" s="19"/>
      <c r="R24" s="19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19"/>
      <c r="K25" s="19"/>
      <c r="L25" s="19"/>
      <c r="M25" s="19"/>
      <c r="N25" s="19"/>
      <c r="O25" s="19"/>
      <c r="P25" s="19"/>
      <c r="Q25" s="19"/>
      <c r="R25" s="19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19"/>
      <c r="K26" s="19"/>
      <c r="L26" s="19"/>
      <c r="M26" s="19"/>
      <c r="N26" s="19"/>
      <c r="O26" s="19"/>
      <c r="P26" s="19"/>
      <c r="Q26" s="19"/>
      <c r="R26" s="19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19"/>
      <c r="K27" s="19"/>
      <c r="L27" s="19"/>
      <c r="M27" s="19"/>
      <c r="N27" s="19"/>
      <c r="O27" s="19"/>
      <c r="P27" s="19"/>
      <c r="Q27" s="19"/>
      <c r="R27" s="19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34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F49"/>
  <sheetViews>
    <sheetView topLeftCell="A40" zoomScale="60" zoomScaleNormal="60" workbookViewId="0">
      <selection activeCell="AG13" sqref="AG13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33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33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F49"/>
  <sheetViews>
    <sheetView topLeftCell="A16" zoomScale="60" zoomScaleNormal="100" workbookViewId="0">
      <selection activeCell="AH30" sqref="AH30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107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108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F49"/>
  <sheetViews>
    <sheetView topLeftCell="A22" zoomScale="60" zoomScaleNormal="60" workbookViewId="0">
      <selection activeCell="AJ26" sqref="AJ26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104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104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F49"/>
  <sheetViews>
    <sheetView topLeftCell="A4" zoomScale="60" zoomScaleNormal="60" workbookViewId="0">
      <selection activeCell="AG33" sqref="AG33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105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109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F49"/>
  <sheetViews>
    <sheetView topLeftCell="H10" zoomScale="80" zoomScaleNormal="80" workbookViewId="0">
      <selection activeCell="AG22" sqref="AG22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133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133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F49"/>
  <sheetViews>
    <sheetView topLeftCell="A61" zoomScale="60" zoomScaleNormal="60" workbookViewId="0">
      <selection activeCell="AH29" sqref="AH29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134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135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F49"/>
  <sheetViews>
    <sheetView topLeftCell="A13" zoomScale="60" zoomScaleNormal="60" workbookViewId="0">
      <selection activeCell="A4" sqref="A1:AF1048576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106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110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F49"/>
  <sheetViews>
    <sheetView zoomScale="60" zoomScaleNormal="60" workbookViewId="0">
      <selection activeCell="A4" sqref="A1:AF1048576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136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136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F49"/>
  <sheetViews>
    <sheetView topLeftCell="E1" zoomScale="70" zoomScaleNormal="70" workbookViewId="0">
      <selection activeCell="AI31" sqref="AI31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137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137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O101"/>
  <sheetViews>
    <sheetView topLeftCell="A16" zoomScaleNormal="100" workbookViewId="0">
      <selection activeCell="A48" sqref="A48:XFD48"/>
    </sheetView>
  </sheetViews>
  <sheetFormatPr defaultRowHeight="16.5" x14ac:dyDescent="0.25"/>
  <cols>
    <col min="1" max="1" width="14.125" customWidth="1"/>
    <col min="2" max="23" width="11.125" customWidth="1"/>
    <col min="24" max="26" width="10.25" bestFit="1" customWidth="1"/>
    <col min="27" max="41" width="11.125" customWidth="1"/>
  </cols>
  <sheetData>
    <row r="1" spans="1:41" x14ac:dyDescent="0.2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11"/>
      <c r="AH1" s="11"/>
      <c r="AI1" s="11"/>
      <c r="AJ1" s="11"/>
      <c r="AK1" s="11"/>
      <c r="AL1" s="11"/>
      <c r="AM1" s="11"/>
      <c r="AN1" s="11"/>
      <c r="AO1" s="11"/>
    </row>
    <row r="2" spans="1:41" x14ac:dyDescent="0.25">
      <c r="A2" s="61" t="s">
        <v>58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54"/>
      <c r="AF2" s="54"/>
      <c r="AG2" s="11"/>
      <c r="AH2" s="11"/>
      <c r="AI2" s="11"/>
      <c r="AJ2" s="11"/>
      <c r="AK2" s="11"/>
      <c r="AL2" s="11"/>
      <c r="AM2" s="11"/>
      <c r="AN2" s="11"/>
      <c r="AO2" s="11"/>
    </row>
    <row r="3" spans="1:41" x14ac:dyDescent="0.25">
      <c r="A3" s="55"/>
      <c r="B3" s="55"/>
      <c r="C3" s="12" t="s">
        <v>9</v>
      </c>
      <c r="D3" s="17" t="s">
        <v>13</v>
      </c>
      <c r="E3" s="33"/>
      <c r="F3" s="33"/>
      <c r="G3" s="33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E3" s="54"/>
      <c r="AF3" s="54"/>
      <c r="AG3" s="11"/>
      <c r="AH3" s="11"/>
      <c r="AI3" s="11"/>
      <c r="AJ3" s="11"/>
      <c r="AK3" s="11"/>
      <c r="AL3" s="11"/>
      <c r="AM3" s="11"/>
      <c r="AN3" s="11"/>
      <c r="AO3" s="11"/>
    </row>
    <row r="4" spans="1:41" ht="28.5" x14ac:dyDescent="0.25">
      <c r="A4" s="13" t="s">
        <v>59</v>
      </c>
      <c r="B4" s="14" t="s">
        <v>43</v>
      </c>
      <c r="C4" s="14" t="s">
        <v>44</v>
      </c>
      <c r="D4" s="14" t="s">
        <v>45</v>
      </c>
      <c r="E4" s="14" t="s">
        <v>46</v>
      </c>
      <c r="F4" s="14" t="s">
        <v>47</v>
      </c>
      <c r="G4" s="14" t="s">
        <v>111</v>
      </c>
      <c r="H4" s="14" t="s">
        <v>48</v>
      </c>
      <c r="I4" s="14" t="s">
        <v>49</v>
      </c>
      <c r="J4" s="14" t="s">
        <v>50</v>
      </c>
      <c r="K4" s="14" t="s">
        <v>77</v>
      </c>
      <c r="L4" s="14" t="s">
        <v>101</v>
      </c>
      <c r="M4" s="14" t="s">
        <v>102</v>
      </c>
      <c r="N4" s="35" t="s">
        <v>119</v>
      </c>
      <c r="O4" s="35" t="s">
        <v>127</v>
      </c>
      <c r="P4" s="14" t="s">
        <v>103</v>
      </c>
      <c r="Q4" s="35" t="s">
        <v>128</v>
      </c>
      <c r="R4" s="35" t="s">
        <v>129</v>
      </c>
      <c r="S4" s="35" t="s">
        <v>130</v>
      </c>
      <c r="T4" s="35" t="s">
        <v>131</v>
      </c>
      <c r="U4" s="35" t="s">
        <v>132</v>
      </c>
      <c r="V4" s="35" t="s">
        <v>126</v>
      </c>
      <c r="W4" s="14" t="s">
        <v>78</v>
      </c>
      <c r="X4" s="14" t="s">
        <v>79</v>
      </c>
      <c r="Y4" s="14" t="s">
        <v>114</v>
      </c>
      <c r="Z4" s="14" t="s">
        <v>113</v>
      </c>
      <c r="AA4" s="14" t="s">
        <v>52</v>
      </c>
      <c r="AB4" s="14" t="s">
        <v>53</v>
      </c>
      <c r="AC4" s="14" t="s">
        <v>54</v>
      </c>
      <c r="AD4" s="14" t="s">
        <v>55</v>
      </c>
      <c r="AE4" s="14" t="s">
        <v>56</v>
      </c>
      <c r="AF4" s="14" t="s">
        <v>57</v>
      </c>
      <c r="AG4" s="11"/>
      <c r="AH4" s="11"/>
      <c r="AI4" s="11"/>
      <c r="AJ4" s="11"/>
      <c r="AK4" s="11"/>
      <c r="AL4" s="11"/>
      <c r="AM4" s="11"/>
      <c r="AN4" s="11"/>
      <c r="AO4" s="11"/>
    </row>
    <row r="5" spans="1:41" x14ac:dyDescent="0.25">
      <c r="A5" s="13" t="s">
        <v>2</v>
      </c>
      <c r="B5" s="13" t="s">
        <v>60</v>
      </c>
      <c r="C5" s="13" t="s">
        <v>60</v>
      </c>
      <c r="D5" s="13" t="s">
        <v>60</v>
      </c>
      <c r="E5" s="13" t="s">
        <v>60</v>
      </c>
      <c r="F5" s="13" t="s">
        <v>60</v>
      </c>
      <c r="G5" s="13" t="s">
        <v>60</v>
      </c>
      <c r="H5" s="13" t="s">
        <v>60</v>
      </c>
      <c r="I5" s="13" t="s">
        <v>60</v>
      </c>
      <c r="J5" s="13" t="s">
        <v>60</v>
      </c>
      <c r="K5" s="13" t="s">
        <v>60</v>
      </c>
      <c r="L5" s="13" t="s">
        <v>60</v>
      </c>
      <c r="M5" s="13" t="s">
        <v>60</v>
      </c>
      <c r="N5" s="13" t="s">
        <v>60</v>
      </c>
      <c r="O5" s="13" t="s">
        <v>60</v>
      </c>
      <c r="P5" s="13" t="s">
        <v>60</v>
      </c>
      <c r="Q5" s="13" t="s">
        <v>60</v>
      </c>
      <c r="R5" s="13" t="s">
        <v>60</v>
      </c>
      <c r="S5" s="13" t="s">
        <v>60</v>
      </c>
      <c r="T5" s="13" t="s">
        <v>60</v>
      </c>
      <c r="U5" s="13" t="s">
        <v>60</v>
      </c>
      <c r="V5" s="13" t="s">
        <v>60</v>
      </c>
      <c r="W5" s="13" t="s">
        <v>60</v>
      </c>
      <c r="X5" s="13" t="s">
        <v>60</v>
      </c>
      <c r="Y5" s="13" t="s">
        <v>60</v>
      </c>
      <c r="Z5" s="13" t="s">
        <v>60</v>
      </c>
      <c r="AA5" s="13" t="s">
        <v>60</v>
      </c>
      <c r="AB5" s="13" t="s">
        <v>60</v>
      </c>
      <c r="AC5" s="13" t="s">
        <v>60</v>
      </c>
      <c r="AD5" s="13" t="s">
        <v>60</v>
      </c>
      <c r="AE5" s="13" t="s">
        <v>60</v>
      </c>
      <c r="AF5" s="13" t="s">
        <v>60</v>
      </c>
      <c r="AG5" s="11"/>
      <c r="AH5" s="11"/>
      <c r="AI5" s="11"/>
      <c r="AJ5" s="11"/>
      <c r="AK5" s="11"/>
      <c r="AL5" s="11"/>
      <c r="AM5" s="11"/>
      <c r="AN5" s="11"/>
      <c r="AO5" s="11"/>
    </row>
    <row r="6" spans="1:41" x14ac:dyDescent="0.25">
      <c r="A6" s="15">
        <v>1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1"/>
      <c r="AH6" s="11"/>
      <c r="AI6" s="11"/>
      <c r="AJ6" s="11"/>
      <c r="AK6" s="11"/>
      <c r="AL6" s="11"/>
      <c r="AM6" s="11"/>
      <c r="AN6" s="11"/>
      <c r="AO6" s="11"/>
    </row>
    <row r="7" spans="1:41" x14ac:dyDescent="0.25">
      <c r="A7" s="15">
        <v>2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1"/>
      <c r="AH7" s="11"/>
      <c r="AI7" s="11"/>
      <c r="AJ7" s="11"/>
      <c r="AK7" s="11"/>
      <c r="AL7" s="11"/>
      <c r="AM7" s="11"/>
      <c r="AN7" s="11"/>
      <c r="AO7" s="11"/>
    </row>
    <row r="8" spans="1:41" x14ac:dyDescent="0.25">
      <c r="A8" s="15">
        <v>3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1"/>
      <c r="AH8" s="11"/>
      <c r="AI8" s="11"/>
      <c r="AJ8" s="11"/>
      <c r="AK8" s="11"/>
      <c r="AL8" s="11"/>
      <c r="AM8" s="11"/>
      <c r="AN8" s="11"/>
      <c r="AO8" s="11"/>
    </row>
    <row r="9" spans="1:41" x14ac:dyDescent="0.25">
      <c r="A9" s="15">
        <v>4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1"/>
      <c r="AH9" s="11"/>
      <c r="AI9" s="11"/>
      <c r="AJ9" s="11"/>
      <c r="AK9" s="11"/>
      <c r="AL9" s="11"/>
      <c r="AM9" s="11"/>
      <c r="AN9" s="11"/>
      <c r="AO9" s="11"/>
    </row>
    <row r="10" spans="1:41" x14ac:dyDescent="0.25">
      <c r="A10" s="15">
        <v>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1"/>
      <c r="AH10" s="11"/>
      <c r="AI10" s="11"/>
      <c r="AJ10" s="11"/>
      <c r="AK10" s="11"/>
      <c r="AL10" s="11"/>
      <c r="AM10" s="11"/>
      <c r="AN10" s="11"/>
      <c r="AO10" s="11"/>
    </row>
    <row r="11" spans="1:41" x14ac:dyDescent="0.25">
      <c r="A11" s="15">
        <v>6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1"/>
      <c r="AH11" s="11"/>
      <c r="AI11" s="11"/>
      <c r="AJ11" s="11"/>
      <c r="AK11" s="11"/>
      <c r="AL11" s="11"/>
      <c r="AM11" s="11"/>
      <c r="AN11" s="11"/>
      <c r="AO11" s="11"/>
    </row>
    <row r="12" spans="1:41" x14ac:dyDescent="0.25">
      <c r="A12" s="15">
        <v>7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1"/>
      <c r="AH12" s="11"/>
      <c r="AI12" s="11"/>
      <c r="AJ12" s="11"/>
      <c r="AK12" s="11"/>
      <c r="AL12" s="11"/>
      <c r="AM12" s="11"/>
      <c r="AN12" s="11"/>
      <c r="AO12" s="11"/>
    </row>
    <row r="13" spans="1:41" x14ac:dyDescent="0.25">
      <c r="A13" s="15">
        <v>8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1"/>
      <c r="AH13" s="11"/>
      <c r="AI13" s="11"/>
      <c r="AJ13" s="11"/>
      <c r="AK13" s="11"/>
      <c r="AL13" s="11"/>
      <c r="AM13" s="11"/>
      <c r="AN13" s="11"/>
      <c r="AO13" s="11"/>
    </row>
    <row r="14" spans="1:41" x14ac:dyDescent="0.25">
      <c r="A14" s="15">
        <v>9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1"/>
      <c r="AH14" s="11"/>
      <c r="AI14" s="11"/>
      <c r="AJ14" s="11"/>
      <c r="AK14" s="11"/>
      <c r="AL14" s="11"/>
      <c r="AM14" s="11"/>
      <c r="AN14" s="11"/>
      <c r="AO14" s="11"/>
    </row>
    <row r="15" spans="1:41" x14ac:dyDescent="0.25">
      <c r="A15" s="15">
        <v>10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1"/>
      <c r="AH15" s="11"/>
      <c r="AI15" s="11"/>
      <c r="AJ15" s="11"/>
      <c r="AK15" s="11"/>
      <c r="AL15" s="11"/>
      <c r="AM15" s="11"/>
      <c r="AN15" s="11"/>
      <c r="AO15" s="11"/>
    </row>
    <row r="16" spans="1:41" x14ac:dyDescent="0.25">
      <c r="A16" s="15">
        <v>11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1"/>
      <c r="AH16" s="11"/>
      <c r="AI16" s="11"/>
      <c r="AJ16" s="11"/>
      <c r="AK16" s="11"/>
      <c r="AL16" s="11"/>
      <c r="AM16" s="11"/>
      <c r="AN16" s="11"/>
      <c r="AO16" s="11"/>
    </row>
    <row r="17" spans="1:41" x14ac:dyDescent="0.25">
      <c r="A17" s="15">
        <v>12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1"/>
      <c r="AH17" s="11"/>
      <c r="AI17" s="11"/>
      <c r="AJ17" s="11"/>
      <c r="AK17" s="11"/>
      <c r="AL17" s="11"/>
      <c r="AM17" s="11"/>
      <c r="AN17" s="11"/>
      <c r="AO17" s="11"/>
    </row>
    <row r="18" spans="1:41" x14ac:dyDescent="0.25">
      <c r="A18" s="15">
        <v>13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1"/>
      <c r="AH18" s="11"/>
      <c r="AI18" s="11"/>
      <c r="AJ18" s="11"/>
      <c r="AK18" s="11"/>
      <c r="AL18" s="11"/>
      <c r="AM18" s="11"/>
      <c r="AN18" s="11"/>
      <c r="AO18" s="11"/>
    </row>
    <row r="19" spans="1:41" x14ac:dyDescent="0.25">
      <c r="A19" s="15">
        <v>14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1"/>
      <c r="AH19" s="11"/>
      <c r="AI19" s="11"/>
      <c r="AJ19" s="11"/>
      <c r="AK19" s="11"/>
      <c r="AL19" s="11"/>
      <c r="AM19" s="11"/>
      <c r="AN19" s="11"/>
      <c r="AO19" s="11"/>
    </row>
    <row r="20" spans="1:41" x14ac:dyDescent="0.25">
      <c r="A20" s="15">
        <v>15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1"/>
      <c r="AH20" s="11"/>
      <c r="AI20" s="11"/>
      <c r="AJ20" s="11"/>
      <c r="AK20" s="11"/>
      <c r="AL20" s="11"/>
      <c r="AM20" s="11"/>
      <c r="AN20" s="11"/>
      <c r="AO20" s="11"/>
    </row>
    <row r="21" spans="1:41" x14ac:dyDescent="0.25">
      <c r="A21" s="15">
        <v>16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1"/>
      <c r="AH21" s="11"/>
      <c r="AI21" s="11"/>
      <c r="AJ21" s="11"/>
      <c r="AK21" s="11"/>
      <c r="AL21" s="11"/>
      <c r="AM21" s="11"/>
      <c r="AN21" s="11"/>
      <c r="AO21" s="11"/>
    </row>
    <row r="22" spans="1:41" x14ac:dyDescent="0.25">
      <c r="A22" s="15">
        <v>17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1"/>
      <c r="AH22" s="11"/>
      <c r="AI22" s="11"/>
      <c r="AJ22" s="11"/>
      <c r="AK22" s="11"/>
      <c r="AL22" s="11"/>
      <c r="AM22" s="11"/>
      <c r="AN22" s="11"/>
      <c r="AO22" s="11"/>
    </row>
    <row r="23" spans="1:41" x14ac:dyDescent="0.25">
      <c r="A23" s="15">
        <v>18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1"/>
      <c r="AH23" s="11"/>
      <c r="AI23" s="11"/>
      <c r="AJ23" s="11"/>
      <c r="AK23" s="11"/>
      <c r="AL23" s="11"/>
      <c r="AM23" s="11"/>
      <c r="AN23" s="11"/>
      <c r="AO23" s="11"/>
    </row>
    <row r="24" spans="1:41" x14ac:dyDescent="0.25">
      <c r="A24" s="15">
        <v>19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1"/>
      <c r="AH24" s="11"/>
      <c r="AI24" s="11"/>
      <c r="AJ24" s="11"/>
      <c r="AK24" s="11"/>
      <c r="AL24" s="11"/>
      <c r="AM24" s="11"/>
      <c r="AN24" s="11"/>
      <c r="AO24" s="11"/>
    </row>
    <row r="25" spans="1:41" x14ac:dyDescent="0.25">
      <c r="A25" s="15">
        <v>20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1"/>
      <c r="AH25" s="11"/>
      <c r="AI25" s="11"/>
      <c r="AJ25" s="11"/>
      <c r="AK25" s="11"/>
      <c r="AL25" s="11"/>
      <c r="AM25" s="11"/>
      <c r="AN25" s="11"/>
      <c r="AO25" s="11"/>
    </row>
    <row r="26" spans="1:41" x14ac:dyDescent="0.25">
      <c r="A26" s="15">
        <v>21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1"/>
      <c r="AH26" s="11"/>
      <c r="AI26" s="11"/>
      <c r="AJ26" s="11"/>
      <c r="AK26" s="11"/>
      <c r="AL26" s="11"/>
      <c r="AM26" s="11"/>
      <c r="AN26" s="11"/>
      <c r="AO26" s="11"/>
    </row>
    <row r="27" spans="1:41" x14ac:dyDescent="0.25">
      <c r="A27" s="15">
        <v>22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1"/>
      <c r="AH27" s="11"/>
      <c r="AI27" s="11"/>
      <c r="AJ27" s="11"/>
      <c r="AK27" s="11"/>
      <c r="AL27" s="11"/>
      <c r="AM27" s="11"/>
      <c r="AN27" s="11"/>
      <c r="AO27" s="11"/>
    </row>
    <row r="28" spans="1:41" x14ac:dyDescent="0.25">
      <c r="A28" s="15">
        <v>23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1"/>
      <c r="AH28" s="11"/>
      <c r="AI28" s="11"/>
      <c r="AJ28" s="11"/>
      <c r="AK28" s="11"/>
      <c r="AL28" s="11"/>
      <c r="AM28" s="11"/>
      <c r="AN28" s="11"/>
      <c r="AO28" s="11"/>
    </row>
    <row r="29" spans="1:41" x14ac:dyDescent="0.25">
      <c r="A29" s="15">
        <v>24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1"/>
      <c r="AH29" s="11"/>
      <c r="AI29" s="11"/>
      <c r="AJ29" s="11"/>
      <c r="AK29" s="11"/>
      <c r="AL29" s="11"/>
      <c r="AM29" s="11"/>
      <c r="AN29" s="11"/>
      <c r="AO29" s="11"/>
    </row>
    <row r="30" spans="1:41" x14ac:dyDescent="0.25">
      <c r="A30" s="15">
        <v>25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1"/>
      <c r="AH30" s="11"/>
      <c r="AI30" s="11"/>
      <c r="AJ30" s="11"/>
      <c r="AK30" s="11"/>
      <c r="AL30" s="11"/>
      <c r="AM30" s="11"/>
      <c r="AN30" s="11"/>
      <c r="AO30" s="11"/>
    </row>
    <row r="31" spans="1:41" x14ac:dyDescent="0.25">
      <c r="A31" s="15">
        <v>26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1"/>
      <c r="AH31" s="11"/>
      <c r="AI31" s="11"/>
      <c r="AJ31" s="11"/>
      <c r="AK31" s="11"/>
      <c r="AL31" s="11"/>
      <c r="AM31" s="11"/>
      <c r="AN31" s="11"/>
      <c r="AO31" s="11"/>
    </row>
    <row r="32" spans="1:41" x14ac:dyDescent="0.25">
      <c r="A32" s="15">
        <v>27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1"/>
      <c r="AH32" s="11"/>
      <c r="AI32" s="11"/>
      <c r="AJ32" s="11"/>
      <c r="AK32" s="11"/>
      <c r="AL32" s="11"/>
      <c r="AM32" s="11"/>
      <c r="AN32" s="11"/>
      <c r="AO32" s="11"/>
    </row>
    <row r="33" spans="1:41" x14ac:dyDescent="0.25">
      <c r="A33" s="15">
        <v>28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1"/>
      <c r="AH33" s="11"/>
      <c r="AI33" s="11"/>
      <c r="AJ33" s="11"/>
      <c r="AK33" s="11"/>
      <c r="AL33" s="11"/>
      <c r="AM33" s="11"/>
      <c r="AN33" s="11"/>
      <c r="AO33" s="11"/>
    </row>
    <row r="34" spans="1:41" x14ac:dyDescent="0.25">
      <c r="A34" s="15">
        <v>29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1"/>
      <c r="AH34" s="11"/>
      <c r="AI34" s="11"/>
      <c r="AJ34" s="11"/>
      <c r="AK34" s="11"/>
      <c r="AL34" s="11"/>
      <c r="AM34" s="11"/>
      <c r="AN34" s="11"/>
      <c r="AO34" s="11"/>
    </row>
    <row r="35" spans="1:41" x14ac:dyDescent="0.25">
      <c r="A35" s="15">
        <v>30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1"/>
      <c r="AH35" s="11"/>
      <c r="AI35" s="11"/>
      <c r="AJ35" s="11"/>
      <c r="AK35" s="11"/>
      <c r="AL35" s="11"/>
      <c r="AM35" s="11"/>
      <c r="AN35" s="11"/>
      <c r="AO35" s="11"/>
    </row>
    <row r="36" spans="1:41" x14ac:dyDescent="0.25">
      <c r="A36" s="15">
        <v>31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1"/>
      <c r="AH36" s="11"/>
      <c r="AI36" s="11"/>
      <c r="AJ36" s="11"/>
      <c r="AK36" s="11"/>
      <c r="AL36" s="11"/>
      <c r="AM36" s="11"/>
      <c r="AN36" s="11"/>
      <c r="AO36" s="11"/>
    </row>
    <row r="37" spans="1:41" x14ac:dyDescent="0.25">
      <c r="A37" s="15" t="s">
        <v>61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1"/>
      <c r="AH37" s="11"/>
      <c r="AI37" s="11"/>
      <c r="AJ37" s="11"/>
      <c r="AK37" s="11"/>
      <c r="AL37" s="11"/>
      <c r="AM37" s="11"/>
      <c r="AN37" s="11"/>
      <c r="AO37" s="11"/>
    </row>
    <row r="38" spans="1:41" x14ac:dyDescent="0.25">
      <c r="A38" s="15" t="s">
        <v>62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1"/>
      <c r="AH38" s="11"/>
      <c r="AI38" s="11"/>
      <c r="AJ38" s="11"/>
      <c r="AK38" s="11"/>
      <c r="AL38" s="11"/>
      <c r="AM38" s="11"/>
      <c r="AN38" s="11"/>
      <c r="AO38" s="11"/>
    </row>
    <row r="39" spans="1:41" x14ac:dyDescent="0.25">
      <c r="A39" s="15" t="s">
        <v>63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1"/>
      <c r="AH39" s="11"/>
      <c r="AI39" s="11"/>
      <c r="AJ39" s="11"/>
      <c r="AK39" s="11"/>
      <c r="AL39" s="11"/>
      <c r="AM39" s="11"/>
      <c r="AN39" s="11"/>
      <c r="AO39" s="11"/>
    </row>
    <row r="40" spans="1:41" s="38" customFormat="1" x14ac:dyDescent="0.25">
      <c r="A40" s="36" t="s">
        <v>147</v>
      </c>
      <c r="B40" s="39">
        <v>100</v>
      </c>
      <c r="C40" s="40" t="s">
        <v>146</v>
      </c>
      <c r="D40" s="40" t="s">
        <v>146</v>
      </c>
      <c r="E40" s="40" t="s">
        <v>146</v>
      </c>
      <c r="F40" s="40" t="s">
        <v>146</v>
      </c>
      <c r="G40" s="40" t="s">
        <v>146</v>
      </c>
      <c r="H40" s="40" t="s">
        <v>146</v>
      </c>
      <c r="I40" s="40" t="s">
        <v>146</v>
      </c>
      <c r="J40" s="40" t="s">
        <v>146</v>
      </c>
      <c r="K40" s="40" t="s">
        <v>146</v>
      </c>
      <c r="L40" s="40" t="s">
        <v>146</v>
      </c>
      <c r="M40" s="40" t="s">
        <v>146</v>
      </c>
      <c r="N40" s="40" t="s">
        <v>146</v>
      </c>
      <c r="O40" s="40" t="s">
        <v>146</v>
      </c>
      <c r="P40" s="40" t="s">
        <v>146</v>
      </c>
      <c r="Q40" s="40" t="s">
        <v>146</v>
      </c>
      <c r="R40" s="40" t="s">
        <v>146</v>
      </c>
      <c r="S40" s="40" t="s">
        <v>146</v>
      </c>
      <c r="T40" s="40" t="s">
        <v>146</v>
      </c>
      <c r="U40" s="40" t="s">
        <v>146</v>
      </c>
      <c r="V40" s="40" t="s">
        <v>146</v>
      </c>
      <c r="W40" s="40" t="s">
        <v>146</v>
      </c>
      <c r="X40" s="39">
        <v>250</v>
      </c>
      <c r="Y40" s="39">
        <v>125</v>
      </c>
      <c r="Z40" s="39">
        <v>35</v>
      </c>
      <c r="AA40" s="40" t="s">
        <v>146</v>
      </c>
      <c r="AB40" s="40" t="s">
        <v>146</v>
      </c>
      <c r="AC40" s="40" t="s">
        <v>146</v>
      </c>
      <c r="AD40" s="40" t="s">
        <v>146</v>
      </c>
      <c r="AE40" s="40" t="s">
        <v>146</v>
      </c>
      <c r="AF40" s="40" t="s">
        <v>146</v>
      </c>
      <c r="AG40" s="37"/>
      <c r="AH40" s="37"/>
      <c r="AI40" s="37"/>
      <c r="AJ40" s="37"/>
      <c r="AK40" s="37"/>
      <c r="AL40" s="37"/>
      <c r="AM40" s="37"/>
      <c r="AN40" s="37"/>
      <c r="AO40" s="37"/>
    </row>
    <row r="41" spans="1:41" s="38" customFormat="1" x14ac:dyDescent="0.25">
      <c r="A41" s="36" t="s">
        <v>148</v>
      </c>
      <c r="B41" s="39">
        <f>COUNTIF(B6:B36,"&gt;="&amp;B40)</f>
        <v>0</v>
      </c>
      <c r="C41" s="40" t="s">
        <v>146</v>
      </c>
      <c r="D41" s="40" t="s">
        <v>146</v>
      </c>
      <c r="E41" s="40" t="s">
        <v>146</v>
      </c>
      <c r="F41" s="40" t="s">
        <v>146</v>
      </c>
      <c r="G41" s="40" t="s">
        <v>146</v>
      </c>
      <c r="H41" s="40" t="s">
        <v>146</v>
      </c>
      <c r="I41" s="40" t="s">
        <v>146</v>
      </c>
      <c r="J41" s="40" t="s">
        <v>146</v>
      </c>
      <c r="K41" s="40" t="s">
        <v>146</v>
      </c>
      <c r="L41" s="40" t="s">
        <v>146</v>
      </c>
      <c r="M41" s="40" t="s">
        <v>146</v>
      </c>
      <c r="N41" s="40" t="s">
        <v>146</v>
      </c>
      <c r="O41" s="40" t="s">
        <v>146</v>
      </c>
      <c r="P41" s="40" t="s">
        <v>146</v>
      </c>
      <c r="Q41" s="40" t="s">
        <v>146</v>
      </c>
      <c r="R41" s="40" t="s">
        <v>146</v>
      </c>
      <c r="S41" s="40" t="s">
        <v>146</v>
      </c>
      <c r="T41" s="40" t="s">
        <v>146</v>
      </c>
      <c r="U41" s="40" t="s">
        <v>146</v>
      </c>
      <c r="V41" s="40" t="s">
        <v>146</v>
      </c>
      <c r="W41" s="40" t="s">
        <v>146</v>
      </c>
      <c r="X41" s="39">
        <f>COUNTIF(X6:X36,"&gt;="&amp;X40)</f>
        <v>0</v>
      </c>
      <c r="Y41" s="39">
        <f>COUNTIF(Y6:Y36,"&gt;="&amp;Y40)</f>
        <v>0</v>
      </c>
      <c r="Z41" s="39">
        <f>COUNTIF(Z6:Z36,"&gt;="&amp;Z40)</f>
        <v>0</v>
      </c>
      <c r="AA41" s="40" t="s">
        <v>146</v>
      </c>
      <c r="AB41" s="40" t="s">
        <v>146</v>
      </c>
      <c r="AC41" s="40" t="s">
        <v>146</v>
      </c>
      <c r="AD41" s="40" t="s">
        <v>146</v>
      </c>
      <c r="AE41" s="40" t="s">
        <v>146</v>
      </c>
      <c r="AF41" s="40" t="s">
        <v>146</v>
      </c>
      <c r="AG41" s="37"/>
      <c r="AH41" s="37"/>
      <c r="AI41" s="37"/>
      <c r="AJ41" s="37"/>
      <c r="AK41" s="37"/>
      <c r="AL41" s="37"/>
      <c r="AM41" s="37"/>
      <c r="AN41" s="37"/>
      <c r="AO41" s="37"/>
    </row>
    <row r="42" spans="1:41" s="38" customFormat="1" hidden="1" x14ac:dyDescent="0.25">
      <c r="A42" s="36" t="s">
        <v>149</v>
      </c>
      <c r="B42" s="41">
        <f>IF(COUNT(B6:B36)&gt;0,B41/COUNT(B6:B36),0)</f>
        <v>0</v>
      </c>
      <c r="C42" s="40" t="s">
        <v>146</v>
      </c>
      <c r="D42" s="40" t="s">
        <v>146</v>
      </c>
      <c r="E42" s="40" t="s">
        <v>146</v>
      </c>
      <c r="F42" s="40" t="s">
        <v>146</v>
      </c>
      <c r="G42" s="40" t="s">
        <v>146</v>
      </c>
      <c r="H42" s="40" t="s">
        <v>146</v>
      </c>
      <c r="I42" s="40" t="s">
        <v>146</v>
      </c>
      <c r="J42" s="40" t="s">
        <v>146</v>
      </c>
      <c r="K42" s="40" t="s">
        <v>146</v>
      </c>
      <c r="L42" s="40" t="s">
        <v>146</v>
      </c>
      <c r="M42" s="40" t="s">
        <v>146</v>
      </c>
      <c r="N42" s="40" t="s">
        <v>146</v>
      </c>
      <c r="O42" s="40" t="s">
        <v>146</v>
      </c>
      <c r="P42" s="40" t="s">
        <v>146</v>
      </c>
      <c r="Q42" s="40" t="s">
        <v>146</v>
      </c>
      <c r="R42" s="40" t="s">
        <v>146</v>
      </c>
      <c r="S42" s="40" t="s">
        <v>146</v>
      </c>
      <c r="T42" s="40" t="s">
        <v>146</v>
      </c>
      <c r="U42" s="40" t="s">
        <v>146</v>
      </c>
      <c r="V42" s="40" t="s">
        <v>146</v>
      </c>
      <c r="W42" s="40" t="s">
        <v>146</v>
      </c>
      <c r="X42" s="41">
        <f>IF(COUNT(X6:X36)&gt;0,X41/COUNT(X6:X36),0)</f>
        <v>0</v>
      </c>
      <c r="Y42" s="41">
        <f>IF(COUNT(Y6:Y36)&gt;0,Y41/COUNT(Y6:Y36),0)</f>
        <v>0</v>
      </c>
      <c r="Z42" s="41">
        <f>IF(COUNT(Z6:Z36)&gt;0,Z41/COUNT(Z6:Z36),0)</f>
        <v>0</v>
      </c>
      <c r="AA42" s="40" t="s">
        <v>146</v>
      </c>
      <c r="AB42" s="40" t="s">
        <v>146</v>
      </c>
      <c r="AC42" s="40" t="s">
        <v>146</v>
      </c>
      <c r="AD42" s="40" t="s">
        <v>146</v>
      </c>
      <c r="AE42" s="40" t="s">
        <v>146</v>
      </c>
      <c r="AF42" s="40" t="s">
        <v>146</v>
      </c>
      <c r="AG42" s="37"/>
      <c r="AH42" s="37"/>
      <c r="AI42" s="37"/>
      <c r="AJ42" s="37"/>
      <c r="AK42" s="37"/>
      <c r="AL42" s="37"/>
      <c r="AM42" s="37"/>
      <c r="AN42" s="37"/>
      <c r="AO42" s="37"/>
    </row>
    <row r="43" spans="1:41" hidden="1" x14ac:dyDescent="0.25">
      <c r="A43" s="15" t="s">
        <v>64</v>
      </c>
      <c r="B43" s="16">
        <f>資料有效率!B41</f>
        <v>0</v>
      </c>
      <c r="C43" s="16">
        <f>資料有效率!C41</f>
        <v>0</v>
      </c>
      <c r="D43" s="16">
        <f>資料有效率!D41</f>
        <v>0</v>
      </c>
      <c r="E43" s="16">
        <f>資料有效率!E41</f>
        <v>0</v>
      </c>
      <c r="F43" s="16">
        <f>資料有效率!F41</f>
        <v>0</v>
      </c>
      <c r="G43" s="16">
        <f>資料有效率!G41</f>
        <v>0</v>
      </c>
      <c r="H43" s="16">
        <f>資料有效率!H41</f>
        <v>0</v>
      </c>
      <c r="I43" s="16">
        <f>資料有效率!I41</f>
        <v>0</v>
      </c>
      <c r="J43" s="16">
        <f>資料有效率!J41</f>
        <v>0</v>
      </c>
      <c r="K43" s="16">
        <f>資料有效率!K41</f>
        <v>0</v>
      </c>
      <c r="L43" s="16">
        <f>資料有效率!L41</f>
        <v>0</v>
      </c>
      <c r="M43" s="16">
        <f>資料有效率!M41</f>
        <v>0</v>
      </c>
      <c r="N43" s="16">
        <f>資料有效率!N41</f>
        <v>0</v>
      </c>
      <c r="O43" s="16">
        <f>資料有效率!O41</f>
        <v>0</v>
      </c>
      <c r="P43" s="16">
        <f>資料有效率!P41</f>
        <v>0</v>
      </c>
      <c r="Q43" s="16">
        <f>資料有效率!Q41</f>
        <v>0</v>
      </c>
      <c r="R43" s="16">
        <f>資料有效率!R41</f>
        <v>0</v>
      </c>
      <c r="S43" s="16">
        <f>資料有效率!S41</f>
        <v>0</v>
      </c>
      <c r="T43" s="16">
        <f>資料有效率!T41</f>
        <v>0</v>
      </c>
      <c r="U43" s="16">
        <f>資料有效率!U41</f>
        <v>0</v>
      </c>
      <c r="V43" s="16">
        <f>資料有效率!V41</f>
        <v>0</v>
      </c>
      <c r="W43" s="16">
        <f>資料有效率!W41</f>
        <v>0</v>
      </c>
      <c r="X43" s="16">
        <f>資料有效率!X41</f>
        <v>0</v>
      </c>
      <c r="Y43" s="16">
        <f>資料有效率!Y41</f>
        <v>0</v>
      </c>
      <c r="Z43" s="16">
        <f>資料有效率!Z41</f>
        <v>0</v>
      </c>
      <c r="AA43" s="16">
        <f>資料有效率!AA41</f>
        <v>0</v>
      </c>
      <c r="AB43" s="16">
        <f>資料有效率!AB41</f>
        <v>0</v>
      </c>
      <c r="AC43" s="16">
        <f>資料有效率!AC41</f>
        <v>0</v>
      </c>
      <c r="AD43" s="16">
        <f>資料有效率!AD41</f>
        <v>0</v>
      </c>
      <c r="AE43" s="16">
        <f>資料有效率!AE41</f>
        <v>0</v>
      </c>
      <c r="AF43" s="16">
        <f>資料有效率!AF41</f>
        <v>0</v>
      </c>
      <c r="AG43" s="11"/>
      <c r="AH43" s="11"/>
      <c r="AI43" s="11"/>
      <c r="AJ43" s="11"/>
      <c r="AK43" s="11"/>
      <c r="AL43" s="11"/>
      <c r="AM43" s="11"/>
      <c r="AN43" s="11"/>
      <c r="AO43" s="11"/>
    </row>
    <row r="44" spans="1:41" x14ac:dyDescent="0.25">
      <c r="A44" s="59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11"/>
      <c r="AH44" s="11"/>
      <c r="AI44" s="11"/>
      <c r="AJ44" s="11"/>
      <c r="AK44" s="11"/>
      <c r="AL44" s="11"/>
      <c r="AM44" s="11"/>
      <c r="AN44" s="11"/>
      <c r="AO44" s="11"/>
    </row>
    <row r="45" spans="1:41" x14ac:dyDescent="0.25">
      <c r="A45" s="59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11"/>
      <c r="AH45" s="11"/>
      <c r="AI45" s="11"/>
      <c r="AJ45" s="11"/>
      <c r="AK45" s="11"/>
      <c r="AL45" s="11"/>
      <c r="AM45" s="11"/>
      <c r="AN45" s="11"/>
      <c r="AO45" s="11"/>
    </row>
    <row r="46" spans="1:41" x14ac:dyDescent="0.25">
      <c r="A46" s="59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11"/>
      <c r="AH46" s="11"/>
      <c r="AI46" s="11"/>
      <c r="AJ46" s="11"/>
      <c r="AK46" s="11"/>
      <c r="AL46" s="11"/>
      <c r="AM46" s="11"/>
      <c r="AN46" s="11"/>
      <c r="AO46" s="11"/>
    </row>
    <row r="47" spans="1:41" x14ac:dyDescent="0.25">
      <c r="A47" s="34" t="s">
        <v>81</v>
      </c>
      <c r="B47" s="11" t="s">
        <v>82</v>
      </c>
      <c r="C47" s="11" t="s">
        <v>83</v>
      </c>
      <c r="D47" s="11" t="s">
        <v>84</v>
      </c>
      <c r="E47" s="11" t="s">
        <v>85</v>
      </c>
      <c r="F47" s="11" t="s">
        <v>86</v>
      </c>
      <c r="G47" s="11" t="s">
        <v>87</v>
      </c>
      <c r="H47" s="11" t="s">
        <v>88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101" ht="3.6" customHeight="1" x14ac:dyDescent="0.25"/>
  </sheetData>
  <mergeCells count="6">
    <mergeCell ref="A44:AF46"/>
    <mergeCell ref="A1:AF1"/>
    <mergeCell ref="A2:AD2"/>
    <mergeCell ref="AE2:AF2"/>
    <mergeCell ref="AE3:AF3"/>
    <mergeCell ref="A3:B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5" fitToHeight="3" orientation="landscape" r:id="rId1"/>
  <rowBreaks count="2" manualBreakCount="2">
    <brk id="47" max="16383" man="1"/>
    <brk id="101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F49"/>
  <sheetViews>
    <sheetView zoomScale="60" zoomScaleNormal="60" workbookViewId="0">
      <selection activeCell="AH19" sqref="AH19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138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138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F49"/>
  <sheetViews>
    <sheetView topLeftCell="A10" zoomScale="60" zoomScaleNormal="60" workbookViewId="0">
      <selection activeCell="AE10" sqref="AE1:AE1048576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139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139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F49"/>
  <sheetViews>
    <sheetView zoomScale="60" zoomScaleNormal="60" workbookViewId="0">
      <selection activeCell="AH15" sqref="AH15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140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140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F49"/>
  <sheetViews>
    <sheetView topLeftCell="A34" zoomScale="60" zoomScaleNormal="60" workbookViewId="0">
      <selection activeCell="AH16" sqref="AH16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141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141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F49"/>
  <sheetViews>
    <sheetView zoomScale="60" zoomScaleNormal="60" workbookViewId="0">
      <selection activeCell="A4" sqref="A1:AF1048576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76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33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F49"/>
  <sheetViews>
    <sheetView topLeftCell="A10" zoomScale="60" zoomScaleNormal="60" workbookViewId="0">
      <selection activeCell="A4" sqref="A1:AF1048576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32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32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F49"/>
  <sheetViews>
    <sheetView zoomScale="60" zoomScaleNormal="60" workbookViewId="0">
      <selection activeCell="G20" sqref="G20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116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19"/>
      <c r="D17" s="19"/>
      <c r="E17" s="19"/>
      <c r="F17" s="19"/>
      <c r="G17" s="19"/>
      <c r="H17" s="19"/>
      <c r="I17" s="19"/>
      <c r="J17" s="19"/>
      <c r="K17" s="23" t="s">
        <v>11</v>
      </c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31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F49"/>
  <sheetViews>
    <sheetView zoomScale="60" zoomScaleNormal="60" workbookViewId="0">
      <selection activeCell="H20" sqref="H20:I21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117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31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F49"/>
  <sheetViews>
    <sheetView zoomScale="60" zoomScaleNormal="60" workbookViewId="0">
      <selection activeCell="AJ21" sqref="AJ21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30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30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BK49"/>
  <sheetViews>
    <sheetView topLeftCell="A13" zoomScale="60" zoomScaleNormal="60" workbookViewId="0">
      <selection activeCell="AG13" sqref="AG13"/>
    </sheetView>
  </sheetViews>
  <sheetFormatPr defaultRowHeight="16.5" x14ac:dyDescent="0.25"/>
  <cols>
    <col min="1" max="32" width="7.625" customWidth="1"/>
    <col min="34" max="58" width="6.625" customWidth="1"/>
    <col min="59" max="59" width="12.625" customWidth="1"/>
    <col min="60" max="63" width="6.625" customWidth="1"/>
  </cols>
  <sheetData>
    <row r="1" spans="1:63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  <c r="AH1" s="64" t="s">
        <v>0</v>
      </c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7"/>
      <c r="BH1" s="64"/>
      <c r="BI1" s="64"/>
      <c r="BJ1" s="64"/>
      <c r="BK1" s="64"/>
    </row>
    <row r="2" spans="1:63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5"/>
      <c r="BG2" s="68"/>
      <c r="BH2" s="65"/>
      <c r="BI2" s="65"/>
      <c r="BJ2" s="65"/>
      <c r="BK2" s="65"/>
    </row>
    <row r="3" spans="1:63" x14ac:dyDescent="0.25">
      <c r="A3" s="65" t="s">
        <v>18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  <c r="AH3" s="65" t="s">
        <v>18</v>
      </c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8"/>
      <c r="BH3" s="65"/>
      <c r="BI3" s="65"/>
      <c r="BJ3" s="65"/>
      <c r="BK3" s="65"/>
    </row>
    <row r="4" spans="1:63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  <c r="AH4" s="3" t="s">
        <v>2</v>
      </c>
      <c r="AI4" s="4">
        <v>0</v>
      </c>
      <c r="AJ4" s="4">
        <v>4.1666666666666664E-2</v>
      </c>
      <c r="AK4" s="4">
        <v>8.3333333333333329E-2</v>
      </c>
      <c r="AL4" s="4">
        <v>0.125</v>
      </c>
      <c r="AM4" s="4">
        <v>0.16666666666666666</v>
      </c>
      <c r="AN4" s="4">
        <v>0.20833333333333334</v>
      </c>
      <c r="AO4" s="4">
        <v>0.25</v>
      </c>
      <c r="AP4" s="4">
        <v>0.29166666666666669</v>
      </c>
      <c r="AQ4" s="4">
        <v>0.33333333333333331</v>
      </c>
      <c r="AR4" s="4">
        <v>0.375</v>
      </c>
      <c r="AS4" s="4">
        <v>0.41666666666666669</v>
      </c>
      <c r="AT4" s="4">
        <v>0.45833333333333331</v>
      </c>
      <c r="AU4" s="4">
        <v>0.5</v>
      </c>
      <c r="AV4" s="4">
        <v>0.54166666666666663</v>
      </c>
      <c r="AW4" s="4">
        <v>0.58333333333333337</v>
      </c>
      <c r="AX4" s="4">
        <v>0.625</v>
      </c>
      <c r="AY4" s="4">
        <v>0.66666666666666663</v>
      </c>
      <c r="AZ4" s="4">
        <v>0.70833333333333337</v>
      </c>
      <c r="BA4" s="4">
        <v>0.75</v>
      </c>
      <c r="BB4" s="4">
        <v>0.79166666666666663</v>
      </c>
      <c r="BC4" s="4">
        <v>0.83333333333333337</v>
      </c>
      <c r="BD4" s="4">
        <v>0.875</v>
      </c>
      <c r="BE4" s="4">
        <v>0.91666666666666663</v>
      </c>
      <c r="BF4" s="4">
        <v>0.95833333333333337</v>
      </c>
      <c r="BG4" s="7" t="s">
        <v>19</v>
      </c>
      <c r="BH4" s="3" t="s">
        <v>4</v>
      </c>
      <c r="BI4" s="3" t="s">
        <v>5</v>
      </c>
      <c r="BJ4" s="3" t="s">
        <v>6</v>
      </c>
      <c r="BK4" s="3" t="s">
        <v>7</v>
      </c>
    </row>
    <row r="5" spans="1:63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  <c r="AH5" s="3">
        <v>1</v>
      </c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8" t="s">
        <v>25</v>
      </c>
      <c r="BH5" s="6">
        <f>IF(ISERROR($AA$5),"",$AA$5)</f>
        <v>0</v>
      </c>
      <c r="BI5" s="6">
        <f>IF(ISERROR($AB$5),"",$AB$5)</f>
        <v>0</v>
      </c>
      <c r="BJ5" s="6">
        <f>IF(ISERROR($AC$5),"",$AC$5)</f>
        <v>0</v>
      </c>
      <c r="BK5" s="6">
        <f>IF(ISERROR($AD$5),"",$AD$5)</f>
        <v>0</v>
      </c>
    </row>
    <row r="6" spans="1:63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  <c r="AH6" s="3">
        <v>2</v>
      </c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8" t="s">
        <v>23</v>
      </c>
      <c r="BH6" s="6">
        <f>IF(ISERROR($AA$6),"",$AA$6)</f>
        <v>0</v>
      </c>
      <c r="BI6" s="6">
        <f>IF(ISERROR($AB$6),"",$AB$6)</f>
        <v>0</v>
      </c>
      <c r="BJ6" s="6">
        <f>IF(ISERROR($AC$6),"",$AC$6)</f>
        <v>0</v>
      </c>
      <c r="BK6" s="6">
        <f>IF(ISERROR($AD$6),"",$AD$6)</f>
        <v>0</v>
      </c>
    </row>
    <row r="7" spans="1:63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  <c r="AH7" s="3">
        <v>3</v>
      </c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8" t="s">
        <v>23</v>
      </c>
      <c r="BH7" s="6">
        <f>IF(ISERROR($AA$7),"",$AA$7)</f>
        <v>0</v>
      </c>
      <c r="BI7" s="6">
        <f>IF(ISERROR($AB$7),"",$AB$7)</f>
        <v>0</v>
      </c>
      <c r="BJ7" s="6">
        <f>IF(ISERROR($AC$7),"",$AC$7)</f>
        <v>0</v>
      </c>
      <c r="BK7" s="6">
        <f>IF(ISERROR($AD$7),"",$AD$7)</f>
        <v>0</v>
      </c>
    </row>
    <row r="8" spans="1:63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  <c r="AH8" s="3">
        <v>4</v>
      </c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8" t="s">
        <v>27</v>
      </c>
      <c r="BH8" s="6">
        <f>IF(ISERROR($AA$8),"",$AA$8)</f>
        <v>0</v>
      </c>
      <c r="BI8" s="6">
        <f>IF(ISERROR($AB$8),"",$AB$8)</f>
        <v>0</v>
      </c>
      <c r="BJ8" s="6">
        <f>IF(ISERROR($AC$8),"",$AC$8)</f>
        <v>0</v>
      </c>
      <c r="BK8" s="6">
        <f>IF(ISERROR($AD$8),"",$AD$8)</f>
        <v>0</v>
      </c>
    </row>
    <row r="9" spans="1:63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  <c r="AH9" s="3">
        <v>5</v>
      </c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8" t="s">
        <v>23</v>
      </c>
      <c r="BH9" s="6">
        <f>IF(ISERROR($AA$9),"",$AA$9)</f>
        <v>0</v>
      </c>
      <c r="BI9" s="6">
        <f>IF(ISERROR($AB$9),"",$AB$9)</f>
        <v>0</v>
      </c>
      <c r="BJ9" s="6">
        <f>IF(ISERROR($AC$9),"",$AC$9)</f>
        <v>0</v>
      </c>
      <c r="BK9" s="6">
        <f>IF(ISERROR($AD$9),"",$AD$9)</f>
        <v>0</v>
      </c>
    </row>
    <row r="10" spans="1:63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  <c r="AH10" s="3">
        <v>6</v>
      </c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8" t="s">
        <v>22</v>
      </c>
      <c r="BH10" s="6">
        <f>IF(ISERROR($AA$10),"",$AA$10)</f>
        <v>0</v>
      </c>
      <c r="BI10" s="6">
        <f>IF(ISERROR($AB$10),"",$AB$10)</f>
        <v>0</v>
      </c>
      <c r="BJ10" s="6">
        <f>IF(ISERROR($AC$10),"",$AC$10)</f>
        <v>0</v>
      </c>
      <c r="BK10" s="6">
        <f>IF(ISERROR($AD$10),"",$AD$10)</f>
        <v>0</v>
      </c>
    </row>
    <row r="11" spans="1:63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  <c r="AH11" s="3">
        <v>7</v>
      </c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8" t="s">
        <v>21</v>
      </c>
      <c r="BH11" s="6">
        <f>IF(ISERROR($AA$11),"",$AA$11)</f>
        <v>0</v>
      </c>
      <c r="BI11" s="6">
        <f>IF(ISERROR($AB$11),"",$AB$11)</f>
        <v>0</v>
      </c>
      <c r="BJ11" s="6">
        <f>IF(ISERROR($AC$11),"",$AC$11)</f>
        <v>0</v>
      </c>
      <c r="BK11" s="6">
        <f>IF(ISERROR($AD$11),"",$AD$11)</f>
        <v>0</v>
      </c>
    </row>
    <row r="12" spans="1:63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  <c r="AH12" s="3">
        <v>8</v>
      </c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8" t="s">
        <v>25</v>
      </c>
      <c r="BH12" s="6">
        <f>IF(ISERROR($AA$12),"",$AA$12)</f>
        <v>0</v>
      </c>
      <c r="BI12" s="6">
        <f>IF(ISERROR($AB$12),"",$AB$12)</f>
        <v>0</v>
      </c>
      <c r="BJ12" s="6">
        <f>IF(ISERROR($AC$12),"",$AC$12)</f>
        <v>0</v>
      </c>
      <c r="BK12" s="6">
        <f>IF(ISERROR($AD$12),"",$AD$12)</f>
        <v>0</v>
      </c>
    </row>
    <row r="13" spans="1:63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  <c r="AH13" s="3">
        <v>9</v>
      </c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8" t="s">
        <v>23</v>
      </c>
      <c r="BH13" s="6">
        <f>IF(ISERROR($AA$13),"",$AA$13)</f>
        <v>0</v>
      </c>
      <c r="BI13" s="6">
        <f>IF(ISERROR($AB$13),"",$AB$13)</f>
        <v>0</v>
      </c>
      <c r="BJ13" s="6">
        <f>IF(ISERROR($AC$13),"",$AC$13)</f>
        <v>0</v>
      </c>
      <c r="BK13" s="6">
        <f>IF(ISERROR($AD$13),"",$AD$13)</f>
        <v>0</v>
      </c>
    </row>
    <row r="14" spans="1:63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  <c r="AH14" s="3">
        <v>10</v>
      </c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8" t="s">
        <v>25</v>
      </c>
      <c r="BH14" s="6">
        <f>IF(ISERROR($AA$14),"",$AA$14)</f>
        <v>0</v>
      </c>
      <c r="BI14" s="6">
        <f>IF(ISERROR($AB$14),"",$AB$14)</f>
        <v>0</v>
      </c>
      <c r="BJ14" s="6">
        <f>IF(ISERROR($AC$14),"",$AC$14)</f>
        <v>0</v>
      </c>
      <c r="BK14" s="6">
        <f>IF(ISERROR($AD$14),"",$AD$14)</f>
        <v>0</v>
      </c>
    </row>
    <row r="15" spans="1:63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  <c r="AH15" s="3">
        <v>11</v>
      </c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8" t="s">
        <v>24</v>
      </c>
      <c r="BH15" s="6">
        <f>IF(ISERROR($AA$15),"",$AA$15)</f>
        <v>0</v>
      </c>
      <c r="BI15" s="6">
        <f>IF(ISERROR($AB$15),"",$AB$15)</f>
        <v>0</v>
      </c>
      <c r="BJ15" s="6">
        <f>IF(ISERROR($AC$15),"",$AC$15)</f>
        <v>0</v>
      </c>
      <c r="BK15" s="6">
        <f>IF(ISERROR($AD$15),"",$AD$15)</f>
        <v>0</v>
      </c>
    </row>
    <row r="16" spans="1:63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  <c r="AH16" s="3">
        <v>12</v>
      </c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8" t="s">
        <v>24</v>
      </c>
      <c r="BH16" s="6">
        <f>IF(ISERROR($AA$16),"",$AA$16)</f>
        <v>0</v>
      </c>
      <c r="BI16" s="6">
        <f>IF(ISERROR($AB$16),"",$AB$16)</f>
        <v>0</v>
      </c>
      <c r="BJ16" s="6">
        <f>IF(ISERROR($AC$16),"",$AC$16)</f>
        <v>0</v>
      </c>
      <c r="BK16" s="6">
        <f>IF(ISERROR($AD$16),"",$AD$16)</f>
        <v>0</v>
      </c>
    </row>
    <row r="17" spans="1:63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  <c r="AH17" s="3">
        <v>13</v>
      </c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8" t="s">
        <v>26</v>
      </c>
      <c r="BH17" s="6">
        <f>IF(ISERROR($AA$17),"",$AA$17)</f>
        <v>0</v>
      </c>
      <c r="BI17" s="6">
        <f>IF(ISERROR($AB$17),"",$AB$17)</f>
        <v>0</v>
      </c>
      <c r="BJ17" s="6">
        <f>IF(ISERROR($AC$17),"",$AC$17)</f>
        <v>0</v>
      </c>
      <c r="BK17" s="6">
        <f>IF(ISERROR($AD$17),"",$AD$17)</f>
        <v>0</v>
      </c>
    </row>
    <row r="18" spans="1:63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  <c r="AH18" s="3">
        <v>14</v>
      </c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8" t="s">
        <v>24</v>
      </c>
      <c r="BH18" s="6">
        <f>IF(ISERROR($AA$18),"",$AA$18)</f>
        <v>0</v>
      </c>
      <c r="BI18" s="6">
        <f>IF(ISERROR($AB$18),"",$AB$18)</f>
        <v>0</v>
      </c>
      <c r="BJ18" s="6">
        <f>IF(ISERROR($AC$18),"",$AC$18)</f>
        <v>0</v>
      </c>
      <c r="BK18" s="6">
        <f>IF(ISERROR($AD$18),"",$AD$18)</f>
        <v>0</v>
      </c>
    </row>
    <row r="19" spans="1:63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  <c r="AH19" s="3">
        <v>15</v>
      </c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8" t="s">
        <v>26</v>
      </c>
      <c r="BH19" s="6">
        <f>IF(ISERROR($AA$19),"",$AA$19)</f>
        <v>0</v>
      </c>
      <c r="BI19" s="6">
        <f>IF(ISERROR($AB$19),"",$AB$19)</f>
        <v>0</v>
      </c>
      <c r="BJ19" s="6">
        <f>IF(ISERROR($AC$19),"",$AC$19)</f>
        <v>0</v>
      </c>
      <c r="BK19" s="6">
        <f>IF(ISERROR($AD$19),"",$AD$19)</f>
        <v>0</v>
      </c>
    </row>
    <row r="20" spans="1:63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  <c r="AH20" s="3">
        <v>16</v>
      </c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8" t="s">
        <v>24</v>
      </c>
      <c r="BH20" s="6">
        <f>IF(ISERROR($AA$20),"",$AA$20)</f>
        <v>0</v>
      </c>
      <c r="BI20" s="6">
        <f>IF(ISERROR($AB$20),"",$AB$20)</f>
        <v>0</v>
      </c>
      <c r="BJ20" s="6">
        <f>IF(ISERROR($AC$20),"",$AC$20)</f>
        <v>0</v>
      </c>
      <c r="BK20" s="6">
        <f>IF(ISERROR($AD$20),"",$AD$20)</f>
        <v>0</v>
      </c>
    </row>
    <row r="21" spans="1:63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  <c r="AH21" s="3">
        <v>17</v>
      </c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8" t="s">
        <v>24</v>
      </c>
      <c r="BH21" s="6">
        <f>IF(ISERROR($AA$21),"",$AA$21)</f>
        <v>0</v>
      </c>
      <c r="BI21" s="6">
        <f>IF(ISERROR($AB$21),"",$AB$21)</f>
        <v>0</v>
      </c>
      <c r="BJ21" s="6">
        <f>IF(ISERROR($AC$21),"",$AC$21)</f>
        <v>0</v>
      </c>
      <c r="BK21" s="6">
        <f>IF(ISERROR($AD$21),"",$AD$21)</f>
        <v>0</v>
      </c>
    </row>
    <row r="22" spans="1:63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  <c r="AH22" s="3">
        <v>18</v>
      </c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8" t="s">
        <v>25</v>
      </c>
      <c r="BH22" s="6">
        <f>IF(ISERROR($AA$22),"",$AA$22)</f>
        <v>0</v>
      </c>
      <c r="BI22" s="6">
        <f>IF(ISERROR($AB$22),"",$AB$22)</f>
        <v>0</v>
      </c>
      <c r="BJ22" s="6">
        <f>IF(ISERROR($AC$22),"",$AC$22)</f>
        <v>0</v>
      </c>
      <c r="BK22" s="6">
        <f>IF(ISERROR($AD$22),"",$AD$22)</f>
        <v>0</v>
      </c>
    </row>
    <row r="23" spans="1:63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  <c r="AH23" s="3">
        <v>19</v>
      </c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8" t="s">
        <v>28</v>
      </c>
      <c r="BH23" s="6">
        <f>IF(ISERROR($AA$23),"",$AA$23)</f>
        <v>0</v>
      </c>
      <c r="BI23" s="6">
        <f>IF(ISERROR($AB$23),"",$AB$23)</f>
        <v>0</v>
      </c>
      <c r="BJ23" s="6">
        <f>IF(ISERROR($AC$23),"",$AC$23)</f>
        <v>0</v>
      </c>
      <c r="BK23" s="6">
        <f>IF(ISERROR($AD$23),"",$AD$23)</f>
        <v>0</v>
      </c>
    </row>
    <row r="24" spans="1:63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  <c r="AH24" s="3">
        <v>20</v>
      </c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8" t="s">
        <v>29</v>
      </c>
      <c r="BH24" s="6">
        <f>IF(ISERROR($AA$24),"",$AA$24)</f>
        <v>0</v>
      </c>
      <c r="BI24" s="6">
        <f>IF(ISERROR($AB$24),"",$AB$24)</f>
        <v>0</v>
      </c>
      <c r="BJ24" s="6">
        <f>IF(ISERROR($AC$24),"",$AC$24)</f>
        <v>0</v>
      </c>
      <c r="BK24" s="6">
        <f>IF(ISERROR($AD$24),"",$AD$24)</f>
        <v>0</v>
      </c>
    </row>
    <row r="25" spans="1:63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  <c r="AH25" s="3">
        <v>21</v>
      </c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8" t="s">
        <v>29</v>
      </c>
      <c r="BH25" s="6">
        <f>IF(ISERROR($AA$25),"",$AA$25)</f>
        <v>0</v>
      </c>
      <c r="BI25" s="6">
        <f>IF(ISERROR($AB$25),"",$AB$25)</f>
        <v>0</v>
      </c>
      <c r="BJ25" s="6">
        <f>IF(ISERROR($AC$25),"",$AC$25)</f>
        <v>0</v>
      </c>
      <c r="BK25" s="6">
        <f>IF(ISERROR($AD$25),"",$AD$25)</f>
        <v>0</v>
      </c>
    </row>
    <row r="26" spans="1:63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  <c r="AH26" s="3">
        <v>22</v>
      </c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8" t="s">
        <v>20</v>
      </c>
      <c r="BH26" s="6">
        <f>IF(ISERROR($AA$26),"",$AA$26)</f>
        <v>0</v>
      </c>
      <c r="BI26" s="6">
        <f>IF(ISERROR($AB$26),"",$AB$26)</f>
        <v>0</v>
      </c>
      <c r="BJ26" s="6">
        <f>IF(ISERROR($AC$26),"",$AC$26)</f>
        <v>0</v>
      </c>
      <c r="BK26" s="6">
        <f>IF(ISERROR($AD$26),"",$AD$26)</f>
        <v>0</v>
      </c>
    </row>
    <row r="27" spans="1:63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  <c r="AH27" s="3">
        <v>23</v>
      </c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8" t="s">
        <v>24</v>
      </c>
      <c r="BH27" s="6">
        <f>IF(ISERROR($AA$27),"",$AA$27)</f>
        <v>0</v>
      </c>
      <c r="BI27" s="6">
        <f>IF(ISERROR($AB$27),"",$AB$27)</f>
        <v>0</v>
      </c>
      <c r="BJ27" s="6">
        <f>IF(ISERROR($AC$27),"",$AC$27)</f>
        <v>0</v>
      </c>
      <c r="BK27" s="6">
        <f>IF(ISERROR($AD$27),"",$AD$27)</f>
        <v>0</v>
      </c>
    </row>
    <row r="28" spans="1:63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  <c r="AH28" s="3">
        <v>24</v>
      </c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8" t="s">
        <v>24</v>
      </c>
      <c r="BH28" s="6">
        <f>IF(ISERROR($AA$28),"",$AA$28)</f>
        <v>0</v>
      </c>
      <c r="BI28" s="6">
        <f>IF(ISERROR($AB$28),"",$AB$28)</f>
        <v>0</v>
      </c>
      <c r="BJ28" s="6">
        <f>IF(ISERROR($AC$28),"",$AC$28)</f>
        <v>0</v>
      </c>
      <c r="BK28" s="6">
        <f>IF(ISERROR($AD$28),"",$AD$28)</f>
        <v>0</v>
      </c>
    </row>
    <row r="29" spans="1:63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  <c r="AH29" s="3">
        <v>25</v>
      </c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8" t="s">
        <v>24</v>
      </c>
      <c r="BH29" s="6">
        <f>IF(ISERROR($AA$29),"",$AA$29)</f>
        <v>0</v>
      </c>
      <c r="BI29" s="6">
        <f>IF(ISERROR($AB$29),"",$AB$29)</f>
        <v>0</v>
      </c>
      <c r="BJ29" s="6">
        <f>IF(ISERROR($AC$29),"",$AC$29)</f>
        <v>0</v>
      </c>
      <c r="BK29" s="6">
        <f>IF(ISERROR($AD$29),"",$AD$29)</f>
        <v>0</v>
      </c>
    </row>
    <row r="30" spans="1:63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  <c r="AH30" s="3">
        <v>26</v>
      </c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8" t="s">
        <v>24</v>
      </c>
      <c r="BH30" s="6">
        <f>IF(ISERROR($AA$30),"",$AA$30)</f>
        <v>0</v>
      </c>
      <c r="BI30" s="6">
        <f>IF(ISERROR($AB$30),"",$AB$30)</f>
        <v>0</v>
      </c>
      <c r="BJ30" s="6">
        <f>IF(ISERROR($AC$30),"",$AC$30)</f>
        <v>0</v>
      </c>
      <c r="BK30" s="6">
        <f>IF(ISERROR($AD$30),"",$AD$30)</f>
        <v>0</v>
      </c>
    </row>
    <row r="31" spans="1:63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  <c r="AH31" s="3">
        <v>27</v>
      </c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8" t="s">
        <v>24</v>
      </c>
      <c r="BH31" s="6">
        <f>IF(ISERROR($AA$31),"",$AA$31)</f>
        <v>0</v>
      </c>
      <c r="BI31" s="6">
        <f>IF(ISERROR($AB$31),"",$AB$31)</f>
        <v>0</v>
      </c>
      <c r="BJ31" s="6">
        <f>IF(ISERROR($AC$31),"",$AC$31)</f>
        <v>0</v>
      </c>
      <c r="BK31" s="6">
        <f>IF(ISERROR($AD$31),"",$AD$31)</f>
        <v>0</v>
      </c>
    </row>
    <row r="32" spans="1:63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  <c r="AH32" s="3">
        <v>28</v>
      </c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8" t="s">
        <v>24</v>
      </c>
      <c r="BH32" s="6">
        <f>IF(ISERROR($AA$32),"",$AA$32)</f>
        <v>0</v>
      </c>
      <c r="BI32" s="6">
        <f>IF(ISERROR($AB$32),"",$AB$32)</f>
        <v>0</v>
      </c>
      <c r="BJ32" s="6">
        <f>IF(ISERROR($AC$32),"",$AC$32)</f>
        <v>0</v>
      </c>
      <c r="BK32" s="6">
        <f>IF(ISERROR($AD$32),"",$AD$32)</f>
        <v>0</v>
      </c>
    </row>
    <row r="33" spans="1:63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  <c r="AH33" s="3">
        <v>29</v>
      </c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8" t="s">
        <v>24</v>
      </c>
      <c r="BH33" s="6">
        <f>IF(ISERROR($AA$33),"",$AA$33)</f>
        <v>0</v>
      </c>
      <c r="BI33" s="6">
        <f>IF(ISERROR($AB$33),"",$AB$33)</f>
        <v>0</v>
      </c>
      <c r="BJ33" s="6">
        <f>IF(ISERROR($AC$33),"",$AC$33)</f>
        <v>0</v>
      </c>
      <c r="BK33" s="6">
        <f>IF(ISERROR($AD$33),"",$AD$33)</f>
        <v>0</v>
      </c>
    </row>
    <row r="34" spans="1:63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  <c r="AH34" s="3">
        <v>30</v>
      </c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8" t="s">
        <v>25</v>
      </c>
      <c r="BH34" s="6">
        <f>IF(ISERROR($AA$34),"",$AA$34)</f>
        <v>0</v>
      </c>
      <c r="BI34" s="6">
        <f>IF(ISERROR($AB$34),"",$AB$34)</f>
        <v>0</v>
      </c>
      <c r="BJ34" s="6">
        <f>IF(ISERROR($AC$34),"",$AC$34)</f>
        <v>0</v>
      </c>
      <c r="BK34" s="6">
        <f>IF(ISERROR($AD$34),"",$AD$34)</f>
        <v>0</v>
      </c>
    </row>
    <row r="35" spans="1:63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  <c r="AH35" s="3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8"/>
      <c r="BH35" s="6"/>
      <c r="BI35" s="6"/>
      <c r="BJ35" s="6"/>
      <c r="BK35" s="6"/>
    </row>
    <row r="36" spans="1:63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  <c r="AH36" s="3" t="s">
        <v>3</v>
      </c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8"/>
      <c r="BH36" s="6"/>
      <c r="BI36" s="6"/>
      <c r="BJ36" s="6"/>
      <c r="BK36" s="6"/>
    </row>
    <row r="37" spans="1:63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  <c r="AH37" s="3" t="s">
        <v>8</v>
      </c>
      <c r="AI37" s="6">
        <f>COUNTA($AI5:$AI34)</f>
        <v>0</v>
      </c>
      <c r="AJ37" s="6">
        <f>COUNTA($AJ5:$AJ34)</f>
        <v>0</v>
      </c>
      <c r="AK37" s="6">
        <f>COUNTA($AK5:$AK34)</f>
        <v>0</v>
      </c>
      <c r="AL37" s="6">
        <f>COUNTA($AL5:$AL34)</f>
        <v>0</v>
      </c>
      <c r="AM37" s="6">
        <f>COUNTA($AM5:$AM34)</f>
        <v>0</v>
      </c>
      <c r="AN37" s="6">
        <f>COUNTA($AN5:$AN34)</f>
        <v>0</v>
      </c>
      <c r="AO37" s="6">
        <f>COUNTA($AO5:$AO34)</f>
        <v>0</v>
      </c>
      <c r="AP37" s="6">
        <f>COUNTA($AP5:$AP34)</f>
        <v>0</v>
      </c>
      <c r="AQ37" s="6">
        <f>COUNTA($AQ5:$AQ34)</f>
        <v>0</v>
      </c>
      <c r="AR37" s="6">
        <f>COUNTA($AR5:$AR34)</f>
        <v>0</v>
      </c>
      <c r="AS37" s="6">
        <f>COUNTA($AS5:$AS34)</f>
        <v>0</v>
      </c>
      <c r="AT37" s="6">
        <f>COUNTA($AT5:$AT34)</f>
        <v>0</v>
      </c>
      <c r="AU37" s="6">
        <f>COUNTA($AU5:$AU34)</f>
        <v>0</v>
      </c>
      <c r="AV37" s="6">
        <f>COUNTA($AV5:$AV34)</f>
        <v>0</v>
      </c>
      <c r="AW37" s="6">
        <f>COUNTA($AW5:$AW34)</f>
        <v>0</v>
      </c>
      <c r="AX37" s="6">
        <f>COUNTA($AX5:$AX34)</f>
        <v>0</v>
      </c>
      <c r="AY37" s="6">
        <f>COUNTA($AY5:$AY34)</f>
        <v>0</v>
      </c>
      <c r="AZ37" s="6">
        <f>COUNTA($AZ5:$AZ34)</f>
        <v>0</v>
      </c>
      <c r="BA37" s="6">
        <f>COUNTA($BA5:$BA34)</f>
        <v>0</v>
      </c>
      <c r="BB37" s="6">
        <f>COUNTA($BB5:$BB34)</f>
        <v>0</v>
      </c>
      <c r="BC37" s="6">
        <f>COUNTA($BC5:$BC34)</f>
        <v>0</v>
      </c>
      <c r="BD37" s="6">
        <f>COUNTA($BD5:$BD34)</f>
        <v>0</v>
      </c>
      <c r="BE37" s="6">
        <f>COUNTA($BE5:$BE34)</f>
        <v>0</v>
      </c>
      <c r="BF37" s="6">
        <f>COUNTA($BF5:$BF34)</f>
        <v>0</v>
      </c>
      <c r="BG37" s="8"/>
      <c r="BH37" s="6">
        <f>COUNTA(AI37:BF37)</f>
        <v>24</v>
      </c>
      <c r="BI37" s="6"/>
      <c r="BJ37" s="6"/>
      <c r="BK37" s="6"/>
    </row>
    <row r="38" spans="1:63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  <c r="AH38" s="3" t="s">
        <v>5</v>
      </c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8"/>
      <c r="BH38" s="6"/>
      <c r="BI38" s="6"/>
      <c r="BJ38" s="6"/>
      <c r="BK38" s="6"/>
    </row>
    <row r="39" spans="1:63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  <c r="AH39" s="3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8"/>
      <c r="BH39" s="6"/>
      <c r="BI39" s="6"/>
      <c r="BJ39" s="6"/>
      <c r="BK39" s="6"/>
    </row>
    <row r="40" spans="1:63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  <c r="AH40" s="3" t="s">
        <v>7</v>
      </c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8"/>
      <c r="BH40" s="6"/>
      <c r="BI40" s="6"/>
      <c r="BJ40" s="6"/>
      <c r="BK40" s="6"/>
    </row>
    <row r="41" spans="1:63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H41" s="1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9"/>
      <c r="BH41" s="2"/>
      <c r="BI41" s="2"/>
      <c r="BJ41" s="2"/>
      <c r="BK41" s="2"/>
    </row>
    <row r="42" spans="1:63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H42" s="1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9"/>
      <c r="BH42" s="2"/>
      <c r="BI42" s="2"/>
      <c r="BJ42" s="2"/>
      <c r="BK42" s="2"/>
    </row>
    <row r="43" spans="1:63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H43" s="1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9"/>
      <c r="BH43" s="2"/>
      <c r="BI43" s="2"/>
      <c r="BJ43" s="2"/>
      <c r="BK43" s="2"/>
    </row>
    <row r="44" spans="1:63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18</v>
      </c>
      <c r="AC44" s="63"/>
      <c r="AD44" s="63"/>
      <c r="AE44" s="63"/>
      <c r="AF44" s="63"/>
      <c r="AH44" s="1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9"/>
      <c r="BH44" s="2"/>
      <c r="BI44" s="2"/>
      <c r="BJ44" s="2"/>
      <c r="BK44" s="2"/>
    </row>
    <row r="45" spans="1:63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  <c r="AH45" s="1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9"/>
      <c r="BH45" s="2"/>
      <c r="BI45" s="2"/>
      <c r="BJ45" s="2"/>
      <c r="BK45" s="2"/>
    </row>
    <row r="46" spans="1:63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  <c r="AH46" s="1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9"/>
      <c r="BH46" s="2"/>
      <c r="BI46" s="2"/>
      <c r="BJ46" s="2"/>
      <c r="BK46" s="2"/>
    </row>
    <row r="47" spans="1:63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  <c r="AH47" s="1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9"/>
      <c r="BH47" s="2"/>
      <c r="BI47" s="2"/>
      <c r="BJ47" s="2"/>
      <c r="BK47" s="2"/>
    </row>
    <row r="48" spans="1:63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  <c r="AH48" s="1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9"/>
      <c r="BH48" s="2"/>
      <c r="BI48" s="2"/>
      <c r="BJ48" s="2"/>
      <c r="BK48" s="2"/>
    </row>
    <row r="49" spans="1:63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H49" s="1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9"/>
      <c r="BH49" s="2"/>
      <c r="BI49" s="2"/>
      <c r="BJ49" s="2"/>
      <c r="BK49" s="2"/>
    </row>
  </sheetData>
  <mergeCells count="12">
    <mergeCell ref="A43:AF43"/>
    <mergeCell ref="AB44:AF44"/>
    <mergeCell ref="AH3:BE3"/>
    <mergeCell ref="BF3:BK3"/>
    <mergeCell ref="A3:P3"/>
    <mergeCell ref="Z3:AD3"/>
    <mergeCell ref="AH1:BK1"/>
    <mergeCell ref="AH2:BE2"/>
    <mergeCell ref="BF2:BK2"/>
    <mergeCell ref="Z2:AD2"/>
    <mergeCell ref="A1:AD1"/>
    <mergeCell ref="A2:Y2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colBreaks count="1" manualBreakCount="1">
    <brk id="3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49"/>
  <sheetViews>
    <sheetView zoomScale="60" zoomScaleNormal="100" workbookViewId="0">
      <selection activeCell="F16" sqref="F16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41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28">
        <v>0.91666666666666663</v>
      </c>
      <c r="Y4" s="28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19"/>
      <c r="E10" s="19"/>
      <c r="F10" s="19"/>
      <c r="G10" s="19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19"/>
      <c r="E11" s="19"/>
      <c r="F11" s="19"/>
      <c r="G11" s="19"/>
      <c r="H11" s="5"/>
      <c r="I11" s="5"/>
      <c r="J11" s="5"/>
      <c r="K11" s="5"/>
      <c r="L11" s="5"/>
      <c r="M11" s="5"/>
      <c r="N11" s="19"/>
      <c r="O11" s="19"/>
      <c r="P11" s="19"/>
      <c r="Q11" s="19"/>
      <c r="R11" s="19"/>
      <c r="S11" s="19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19"/>
      <c r="E12" s="19"/>
      <c r="F12" s="19"/>
      <c r="G12" s="19"/>
      <c r="H12" s="5"/>
      <c r="I12" s="5"/>
      <c r="J12" s="5"/>
      <c r="K12" s="5"/>
      <c r="L12" s="5"/>
      <c r="M12" s="5"/>
      <c r="N12" s="19"/>
      <c r="O12" s="19"/>
      <c r="P12" s="19"/>
      <c r="Q12" s="19"/>
      <c r="R12" s="19"/>
      <c r="S12" s="19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19"/>
      <c r="E13" s="19"/>
      <c r="F13" s="19"/>
      <c r="G13" s="19"/>
      <c r="H13" s="5"/>
      <c r="I13" s="5"/>
      <c r="J13" s="5"/>
      <c r="K13" s="5"/>
      <c r="L13" s="5"/>
      <c r="M13" s="5"/>
      <c r="N13" s="19"/>
      <c r="O13" s="19"/>
      <c r="P13" s="19"/>
      <c r="Q13" s="19"/>
      <c r="R13" s="19"/>
      <c r="S13" s="19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19"/>
      <c r="E14" s="19"/>
      <c r="F14" s="19"/>
      <c r="G14" s="19"/>
      <c r="H14" s="5"/>
      <c r="I14" s="5"/>
      <c r="J14" s="5"/>
      <c r="K14" s="5"/>
      <c r="L14" s="5"/>
      <c r="M14" s="5"/>
      <c r="N14" s="19"/>
      <c r="O14" s="19"/>
      <c r="P14" s="19"/>
      <c r="Q14" s="19"/>
      <c r="R14" s="19"/>
      <c r="S14" s="19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19"/>
      <c r="E15" s="19"/>
      <c r="F15" s="19"/>
      <c r="G15" s="19"/>
      <c r="H15" s="5"/>
      <c r="I15" s="5"/>
      <c r="J15" s="5"/>
      <c r="K15" s="5"/>
      <c r="L15" s="5"/>
      <c r="M15" s="5"/>
      <c r="N15" s="19"/>
      <c r="O15" s="19"/>
      <c r="P15" s="19"/>
      <c r="Q15" s="19"/>
      <c r="R15" s="19"/>
      <c r="S15" s="19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23" t="s">
        <v>11</v>
      </c>
      <c r="C16" s="5"/>
      <c r="D16" s="19"/>
      <c r="E16" s="19"/>
      <c r="F16" s="23" t="s">
        <v>11</v>
      </c>
      <c r="G16" s="19"/>
      <c r="H16" s="5"/>
      <c r="I16" s="5"/>
      <c r="J16" s="5"/>
      <c r="K16" s="5"/>
      <c r="L16" s="5"/>
      <c r="M16" s="5"/>
      <c r="N16" s="19"/>
      <c r="O16" s="19"/>
      <c r="P16" s="19"/>
      <c r="Q16" s="19"/>
      <c r="R16" s="19"/>
      <c r="S16" s="19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19"/>
      <c r="E17" s="19"/>
      <c r="F17" s="19"/>
      <c r="G17" s="19"/>
      <c r="H17" s="5"/>
      <c r="I17" s="5"/>
      <c r="J17" s="5"/>
      <c r="K17" s="5"/>
      <c r="L17" s="5"/>
      <c r="M17" s="5"/>
      <c r="N17" s="19"/>
      <c r="O17" s="19"/>
      <c r="P17" s="19"/>
      <c r="Q17" s="19"/>
      <c r="R17" s="19"/>
      <c r="S17" s="19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19"/>
      <c r="E18" s="19"/>
      <c r="F18" s="19"/>
      <c r="G18" s="19"/>
      <c r="H18" s="5"/>
      <c r="I18" s="5"/>
      <c r="J18" s="5"/>
      <c r="K18" s="5"/>
      <c r="L18" s="5"/>
      <c r="M18" s="5"/>
      <c r="N18" s="19"/>
      <c r="O18" s="19"/>
      <c r="P18" s="19"/>
      <c r="Q18" s="19"/>
      <c r="R18" s="19"/>
      <c r="S18" s="19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19"/>
      <c r="E19" s="19"/>
      <c r="F19" s="19"/>
      <c r="G19" s="19"/>
      <c r="H19" s="5"/>
      <c r="I19" s="5"/>
      <c r="J19" s="5"/>
      <c r="K19" s="5"/>
      <c r="L19" s="5"/>
      <c r="M19" s="5"/>
      <c r="N19" s="19"/>
      <c r="O19" s="19"/>
      <c r="P19" s="19"/>
      <c r="Q19" s="19"/>
      <c r="R19" s="19"/>
      <c r="S19" s="19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19"/>
      <c r="E20" s="19"/>
      <c r="F20" s="19"/>
      <c r="G20" s="19"/>
      <c r="H20" s="5"/>
      <c r="I20" s="5"/>
      <c r="J20" s="5"/>
      <c r="K20" s="5"/>
      <c r="L20" s="5"/>
      <c r="M20" s="5"/>
      <c r="N20" s="19"/>
      <c r="O20" s="19"/>
      <c r="P20" s="19"/>
      <c r="Q20" s="19"/>
      <c r="R20" s="19"/>
      <c r="S20" s="19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19"/>
      <c r="E21" s="19"/>
      <c r="F21" s="19"/>
      <c r="G21" s="19"/>
      <c r="H21" s="5"/>
      <c r="I21" s="5"/>
      <c r="J21" s="5"/>
      <c r="K21" s="5"/>
      <c r="L21" s="5"/>
      <c r="M21" s="5"/>
      <c r="N21" s="19"/>
      <c r="O21" s="19"/>
      <c r="P21" s="19"/>
      <c r="Q21" s="19"/>
      <c r="R21" s="19"/>
      <c r="S21" s="19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19"/>
      <c r="E22" s="19"/>
      <c r="F22" s="19"/>
      <c r="G22" s="19"/>
      <c r="H22" s="5"/>
      <c r="I22" s="5"/>
      <c r="J22" s="5"/>
      <c r="K22" s="5"/>
      <c r="L22" s="5"/>
      <c r="M22" s="5"/>
      <c r="N22" s="19"/>
      <c r="O22" s="19"/>
      <c r="P22" s="19"/>
      <c r="Q22" s="19"/>
      <c r="R22" s="19"/>
      <c r="S22" s="19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19"/>
      <c r="E23" s="19"/>
      <c r="F23" s="19"/>
      <c r="G23" s="19"/>
      <c r="H23" s="5"/>
      <c r="I23" s="5"/>
      <c r="J23" s="5"/>
      <c r="K23" s="5"/>
      <c r="L23" s="5"/>
      <c r="M23" s="5"/>
      <c r="N23" s="19"/>
      <c r="O23" s="19"/>
      <c r="P23" s="19"/>
      <c r="Q23" s="19"/>
      <c r="R23" s="19"/>
      <c r="S23" s="19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19"/>
      <c r="E24" s="19"/>
      <c r="F24" s="19"/>
      <c r="G24" s="19"/>
      <c r="H24" s="5"/>
      <c r="I24" s="5"/>
      <c r="J24" s="5"/>
      <c r="K24" s="5"/>
      <c r="L24" s="5"/>
      <c r="M24" s="5"/>
      <c r="N24" s="19"/>
      <c r="O24" s="19"/>
      <c r="P24" s="19"/>
      <c r="Q24" s="19"/>
      <c r="R24" s="19"/>
      <c r="S24" s="19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19"/>
      <c r="O25" s="19"/>
      <c r="P25" s="19"/>
      <c r="Q25" s="19"/>
      <c r="R25" s="19"/>
      <c r="S25" s="19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5">
        <f>MAX($B38:$Y38)</f>
        <v>0</v>
      </c>
      <c r="AC38" s="6"/>
      <c r="AD38" s="6"/>
      <c r="AE38" s="2"/>
      <c r="AF38" s="2"/>
    </row>
    <row r="39" spans="1:32" x14ac:dyDescent="0.25">
      <c r="A39" s="3" t="s">
        <v>67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41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F49"/>
  <sheetViews>
    <sheetView zoomScale="60" zoomScaleNormal="60" workbookViewId="0">
      <selection activeCell="AJ15" sqref="AJ15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17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F49"/>
  <sheetViews>
    <sheetView zoomScale="60" zoomScaleNormal="60" workbookViewId="0">
      <selection activeCell="A4" sqref="A1:AF1048576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16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F49"/>
  <sheetViews>
    <sheetView zoomScale="60" zoomScaleNormal="60" workbookViewId="0">
      <selection activeCell="A4" sqref="A1:AF1048576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15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31"/>
      <c r="AA5" s="20"/>
      <c r="AB5" s="31"/>
      <c r="AC5" s="31"/>
      <c r="AD5" s="31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31"/>
      <c r="AA6" s="20"/>
      <c r="AB6" s="31"/>
      <c r="AC6" s="31"/>
      <c r="AD6" s="31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31"/>
      <c r="AA7" s="20"/>
      <c r="AB7" s="31"/>
      <c r="AC7" s="31"/>
      <c r="AD7" s="31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31"/>
      <c r="AA8" s="20"/>
      <c r="AB8" s="31"/>
      <c r="AC8" s="31"/>
      <c r="AD8" s="31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31"/>
      <c r="AA9" s="20"/>
      <c r="AB9" s="31"/>
      <c r="AC9" s="31"/>
      <c r="AD9" s="31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31"/>
      <c r="AA10" s="20"/>
      <c r="AB10" s="31"/>
      <c r="AC10" s="31"/>
      <c r="AD10" s="31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31"/>
      <c r="AA11" s="20"/>
      <c r="AB11" s="31"/>
      <c r="AC11" s="31"/>
      <c r="AD11" s="31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31"/>
      <c r="AA12" s="20"/>
      <c r="AB12" s="31"/>
      <c r="AC12" s="31"/>
      <c r="AD12" s="31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31"/>
      <c r="AA13" s="20"/>
      <c r="AB13" s="31"/>
      <c r="AC13" s="31"/>
      <c r="AD13" s="31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31"/>
      <c r="AA14" s="20"/>
      <c r="AB14" s="31"/>
      <c r="AC14" s="31"/>
      <c r="AD14" s="31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31"/>
      <c r="AA15" s="20"/>
      <c r="AB15" s="31"/>
      <c r="AC15" s="31"/>
      <c r="AD15" s="31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31"/>
      <c r="AA16" s="20"/>
      <c r="AB16" s="31"/>
      <c r="AC16" s="31"/>
      <c r="AD16" s="31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31"/>
      <c r="AA17" s="20"/>
      <c r="AB17" s="31"/>
      <c r="AC17" s="31"/>
      <c r="AD17" s="31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31"/>
      <c r="AA18" s="20"/>
      <c r="AB18" s="31"/>
      <c r="AC18" s="31"/>
      <c r="AD18" s="31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31"/>
      <c r="AA19" s="20"/>
      <c r="AB19" s="31"/>
      <c r="AC19" s="31"/>
      <c r="AD19" s="31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31"/>
      <c r="AA20" s="20"/>
      <c r="AB20" s="31"/>
      <c r="AC20" s="31"/>
      <c r="AD20" s="31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31"/>
      <c r="AA21" s="20"/>
      <c r="AB21" s="31"/>
      <c r="AC21" s="31"/>
      <c r="AD21" s="31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31"/>
      <c r="AA22" s="20"/>
      <c r="AB22" s="31"/>
      <c r="AC22" s="31"/>
      <c r="AD22" s="31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31"/>
      <c r="AA23" s="20"/>
      <c r="AB23" s="31"/>
      <c r="AC23" s="31"/>
      <c r="AD23" s="31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31"/>
      <c r="AA24" s="20"/>
      <c r="AB24" s="31"/>
      <c r="AC24" s="31"/>
      <c r="AD24" s="31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31"/>
      <c r="AA25" s="20"/>
      <c r="AB25" s="31"/>
      <c r="AC25" s="31"/>
      <c r="AD25" s="31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31"/>
      <c r="AA26" s="20"/>
      <c r="AB26" s="31"/>
      <c r="AC26" s="31"/>
      <c r="AD26" s="31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31"/>
      <c r="AA27" s="20"/>
      <c r="AB27" s="31"/>
      <c r="AC27" s="31"/>
      <c r="AD27" s="31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31"/>
      <c r="AA28" s="20"/>
      <c r="AB28" s="31"/>
      <c r="AC28" s="31"/>
      <c r="AD28" s="31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31"/>
      <c r="AA29" s="20"/>
      <c r="AB29" s="31"/>
      <c r="AC29" s="31"/>
      <c r="AD29" s="31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31"/>
      <c r="AA30" s="20"/>
      <c r="AB30" s="31"/>
      <c r="AC30" s="31"/>
      <c r="AD30" s="31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31"/>
      <c r="AA31" s="20"/>
      <c r="AB31" s="31"/>
      <c r="AC31" s="31"/>
      <c r="AD31" s="31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31"/>
      <c r="AA32" s="20"/>
      <c r="AB32" s="31"/>
      <c r="AC32" s="31"/>
      <c r="AD32" s="31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31"/>
      <c r="AA33" s="20"/>
      <c r="AB33" s="31"/>
      <c r="AC33" s="31"/>
      <c r="AD33" s="31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31"/>
      <c r="AA34" s="20"/>
      <c r="AB34" s="31"/>
      <c r="AC34" s="31"/>
      <c r="AD34" s="31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31"/>
      <c r="AA35" s="20"/>
      <c r="AB35" s="31"/>
      <c r="AC35" s="31"/>
      <c r="AD35" s="31"/>
      <c r="AE35" s="2"/>
      <c r="AF35" s="2"/>
    </row>
    <row r="36" spans="1:32" x14ac:dyDescent="0.25">
      <c r="A36" s="3" t="s">
        <v>3</v>
      </c>
      <c r="B36" s="30" t="e">
        <f>AVERAGE(B5:B35)</f>
        <v>#DIV/0!</v>
      </c>
      <c r="C36" s="30" t="e">
        <f t="shared" ref="C36:Y36" si="0">AVERAGE(C5:C35)</f>
        <v>#DIV/0!</v>
      </c>
      <c r="D36" s="30" t="e">
        <f t="shared" si="0"/>
        <v>#DIV/0!</v>
      </c>
      <c r="E36" s="30" t="e">
        <f t="shared" si="0"/>
        <v>#DIV/0!</v>
      </c>
      <c r="F36" s="30" t="e">
        <f t="shared" si="0"/>
        <v>#DIV/0!</v>
      </c>
      <c r="G36" s="30" t="e">
        <f t="shared" si="0"/>
        <v>#DIV/0!</v>
      </c>
      <c r="H36" s="30" t="e">
        <f t="shared" si="0"/>
        <v>#DIV/0!</v>
      </c>
      <c r="I36" s="30" t="e">
        <f t="shared" si="0"/>
        <v>#DIV/0!</v>
      </c>
      <c r="J36" s="30" t="e">
        <f t="shared" si="0"/>
        <v>#DIV/0!</v>
      </c>
      <c r="K36" s="30" t="e">
        <f t="shared" si="0"/>
        <v>#DIV/0!</v>
      </c>
      <c r="L36" s="30" t="e">
        <f t="shared" si="0"/>
        <v>#DIV/0!</v>
      </c>
      <c r="M36" s="30" t="e">
        <f t="shared" si="0"/>
        <v>#DIV/0!</v>
      </c>
      <c r="N36" s="30" t="e">
        <f t="shared" si="0"/>
        <v>#DIV/0!</v>
      </c>
      <c r="O36" s="30" t="e">
        <f t="shared" si="0"/>
        <v>#DIV/0!</v>
      </c>
      <c r="P36" s="30" t="e">
        <f t="shared" si="0"/>
        <v>#DIV/0!</v>
      </c>
      <c r="Q36" s="30" t="e">
        <f t="shared" si="0"/>
        <v>#DIV/0!</v>
      </c>
      <c r="R36" s="30" t="e">
        <f t="shared" si="0"/>
        <v>#DIV/0!</v>
      </c>
      <c r="S36" s="30" t="e">
        <f t="shared" si="0"/>
        <v>#DIV/0!</v>
      </c>
      <c r="T36" s="30" t="e">
        <f t="shared" si="0"/>
        <v>#DIV/0!</v>
      </c>
      <c r="U36" s="30" t="e">
        <f t="shared" si="0"/>
        <v>#DIV/0!</v>
      </c>
      <c r="V36" s="30" t="e">
        <f t="shared" si="0"/>
        <v>#DIV/0!</v>
      </c>
      <c r="W36" s="30" t="e">
        <f t="shared" si="0"/>
        <v>#DIV/0!</v>
      </c>
      <c r="X36" s="30" t="e">
        <f t="shared" si="0"/>
        <v>#DIV/0!</v>
      </c>
      <c r="Y36" s="30" t="e">
        <f t="shared" si="0"/>
        <v>#DIV/0!</v>
      </c>
      <c r="Z36" s="32" t="e">
        <f>ROUND(AVERAGE(B36:Y36),2)</f>
        <v>#DIV/0!</v>
      </c>
      <c r="AA36" s="6"/>
      <c r="AB36" s="32"/>
      <c r="AC36" s="32"/>
      <c r="AD36" s="32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32" t="e">
        <f>ROUND(AVERAGE(B37:Y37),2)</f>
        <v>#DIV/0!</v>
      </c>
      <c r="AA37" s="6"/>
      <c r="AB37" s="32"/>
      <c r="AC37" s="32"/>
      <c r="AD37" s="32"/>
      <c r="AE37" s="2"/>
      <c r="AF37" s="2"/>
    </row>
    <row r="38" spans="1:32" x14ac:dyDescent="0.25">
      <c r="A38" s="3" t="s">
        <v>5</v>
      </c>
      <c r="B38" s="30">
        <f>MAX(B5:B35)</f>
        <v>0</v>
      </c>
      <c r="C38" s="30">
        <f t="shared" ref="C38:Y38" si="1">MAX(C5:C35)</f>
        <v>0</v>
      </c>
      <c r="D38" s="30">
        <f t="shared" si="1"/>
        <v>0</v>
      </c>
      <c r="E38" s="30">
        <f t="shared" si="1"/>
        <v>0</v>
      </c>
      <c r="F38" s="30">
        <f t="shared" si="1"/>
        <v>0</v>
      </c>
      <c r="G38" s="30">
        <f t="shared" si="1"/>
        <v>0</v>
      </c>
      <c r="H38" s="30">
        <f t="shared" si="1"/>
        <v>0</v>
      </c>
      <c r="I38" s="30">
        <f t="shared" si="1"/>
        <v>0</v>
      </c>
      <c r="J38" s="30">
        <f t="shared" si="1"/>
        <v>0</v>
      </c>
      <c r="K38" s="30">
        <f t="shared" si="1"/>
        <v>0</v>
      </c>
      <c r="L38" s="30">
        <f t="shared" si="1"/>
        <v>0</v>
      </c>
      <c r="M38" s="30">
        <f t="shared" si="1"/>
        <v>0</v>
      </c>
      <c r="N38" s="30">
        <f t="shared" si="1"/>
        <v>0</v>
      </c>
      <c r="O38" s="30">
        <f t="shared" si="1"/>
        <v>0</v>
      </c>
      <c r="P38" s="30">
        <f t="shared" si="1"/>
        <v>0</v>
      </c>
      <c r="Q38" s="30">
        <f t="shared" si="1"/>
        <v>0</v>
      </c>
      <c r="R38" s="30">
        <f t="shared" si="1"/>
        <v>0</v>
      </c>
      <c r="S38" s="30">
        <f t="shared" si="1"/>
        <v>0</v>
      </c>
      <c r="T38" s="30">
        <f t="shared" si="1"/>
        <v>0</v>
      </c>
      <c r="U38" s="30">
        <f t="shared" si="1"/>
        <v>0</v>
      </c>
      <c r="V38" s="30">
        <f t="shared" si="1"/>
        <v>0</v>
      </c>
      <c r="W38" s="30">
        <f t="shared" si="1"/>
        <v>0</v>
      </c>
      <c r="X38" s="30">
        <f t="shared" si="1"/>
        <v>0</v>
      </c>
      <c r="Y38" s="30">
        <f t="shared" si="1"/>
        <v>0</v>
      </c>
      <c r="Z38" s="32">
        <f>ROUND(AVERAGE(B38:Y38),2)</f>
        <v>0</v>
      </c>
      <c r="AA38" s="6"/>
      <c r="AB38" s="32">
        <f>MAX($B38:$Y38)</f>
        <v>0</v>
      </c>
      <c r="AC38" s="32"/>
      <c r="AD38" s="32"/>
      <c r="AE38" s="2"/>
      <c r="AF38" s="2"/>
    </row>
    <row r="39" spans="1:32" x14ac:dyDescent="0.25">
      <c r="A39" s="3" t="s">
        <v>6</v>
      </c>
      <c r="B39" s="30">
        <f>MIN(B5:B35)</f>
        <v>0</v>
      </c>
      <c r="C39" s="30">
        <f t="shared" ref="C39:Y39" si="2">MIN(C5:C35)</f>
        <v>0</v>
      </c>
      <c r="D39" s="30">
        <f t="shared" si="2"/>
        <v>0</v>
      </c>
      <c r="E39" s="30">
        <f t="shared" si="2"/>
        <v>0</v>
      </c>
      <c r="F39" s="30">
        <f t="shared" si="2"/>
        <v>0</v>
      </c>
      <c r="G39" s="30">
        <f t="shared" si="2"/>
        <v>0</v>
      </c>
      <c r="H39" s="30">
        <f t="shared" si="2"/>
        <v>0</v>
      </c>
      <c r="I39" s="30">
        <f t="shared" si="2"/>
        <v>0</v>
      </c>
      <c r="J39" s="30">
        <f t="shared" si="2"/>
        <v>0</v>
      </c>
      <c r="K39" s="30">
        <f t="shared" si="2"/>
        <v>0</v>
      </c>
      <c r="L39" s="30">
        <f t="shared" si="2"/>
        <v>0</v>
      </c>
      <c r="M39" s="30">
        <f t="shared" si="2"/>
        <v>0</v>
      </c>
      <c r="N39" s="30">
        <f t="shared" si="2"/>
        <v>0</v>
      </c>
      <c r="O39" s="30">
        <f t="shared" si="2"/>
        <v>0</v>
      </c>
      <c r="P39" s="30">
        <f t="shared" si="2"/>
        <v>0</v>
      </c>
      <c r="Q39" s="30">
        <f t="shared" si="2"/>
        <v>0</v>
      </c>
      <c r="R39" s="30">
        <f t="shared" si="2"/>
        <v>0</v>
      </c>
      <c r="S39" s="30">
        <f t="shared" si="2"/>
        <v>0</v>
      </c>
      <c r="T39" s="30">
        <f t="shared" si="2"/>
        <v>0</v>
      </c>
      <c r="U39" s="30">
        <f t="shared" si="2"/>
        <v>0</v>
      </c>
      <c r="V39" s="30">
        <f t="shared" si="2"/>
        <v>0</v>
      </c>
      <c r="W39" s="30">
        <f t="shared" si="2"/>
        <v>0</v>
      </c>
      <c r="X39" s="30">
        <f t="shared" si="2"/>
        <v>0</v>
      </c>
      <c r="Y39" s="30">
        <f t="shared" si="2"/>
        <v>0</v>
      </c>
      <c r="Z39" s="32">
        <f>ROUND(AVERAGE(B39:Y39),2)</f>
        <v>0</v>
      </c>
      <c r="AA39" s="6"/>
      <c r="AB39" s="32"/>
      <c r="AC39" s="32">
        <f>MIN($B39:$Y39)</f>
        <v>0</v>
      </c>
      <c r="AD39" s="32"/>
      <c r="AE39" s="2"/>
      <c r="AF39" s="2"/>
    </row>
    <row r="40" spans="1:32" x14ac:dyDescent="0.25">
      <c r="A40" s="3" t="s">
        <v>7</v>
      </c>
      <c r="B40" s="30">
        <f>SUM(B5:B35)</f>
        <v>0</v>
      </c>
      <c r="C40" s="30">
        <f t="shared" ref="C40:Y40" si="3">SUM(C5:C35)</f>
        <v>0</v>
      </c>
      <c r="D40" s="30">
        <f t="shared" si="3"/>
        <v>0</v>
      </c>
      <c r="E40" s="30">
        <f t="shared" si="3"/>
        <v>0</v>
      </c>
      <c r="F40" s="30">
        <f t="shared" si="3"/>
        <v>0</v>
      </c>
      <c r="G40" s="30">
        <f t="shared" si="3"/>
        <v>0</v>
      </c>
      <c r="H40" s="30">
        <f t="shared" si="3"/>
        <v>0</v>
      </c>
      <c r="I40" s="30">
        <f t="shared" si="3"/>
        <v>0</v>
      </c>
      <c r="J40" s="30">
        <f t="shared" si="3"/>
        <v>0</v>
      </c>
      <c r="K40" s="30">
        <f t="shared" si="3"/>
        <v>0</v>
      </c>
      <c r="L40" s="30">
        <f t="shared" si="3"/>
        <v>0</v>
      </c>
      <c r="M40" s="30">
        <f t="shared" si="3"/>
        <v>0</v>
      </c>
      <c r="N40" s="30">
        <f t="shared" si="3"/>
        <v>0</v>
      </c>
      <c r="O40" s="30">
        <f t="shared" si="3"/>
        <v>0</v>
      </c>
      <c r="P40" s="30">
        <f t="shared" si="3"/>
        <v>0</v>
      </c>
      <c r="Q40" s="30">
        <f t="shared" si="3"/>
        <v>0</v>
      </c>
      <c r="R40" s="30">
        <f t="shared" si="3"/>
        <v>0</v>
      </c>
      <c r="S40" s="30">
        <f t="shared" si="3"/>
        <v>0</v>
      </c>
      <c r="T40" s="30">
        <f t="shared" si="3"/>
        <v>0</v>
      </c>
      <c r="U40" s="30">
        <f t="shared" si="3"/>
        <v>0</v>
      </c>
      <c r="V40" s="30">
        <f t="shared" si="3"/>
        <v>0</v>
      </c>
      <c r="W40" s="30">
        <f t="shared" si="3"/>
        <v>0</v>
      </c>
      <c r="X40" s="30">
        <f t="shared" si="3"/>
        <v>0</v>
      </c>
      <c r="Y40" s="30">
        <f t="shared" si="3"/>
        <v>0</v>
      </c>
      <c r="Z40" s="32">
        <f>ROUND(AVERAGE(B40:Y40),2)</f>
        <v>0</v>
      </c>
      <c r="AA40" s="6"/>
      <c r="AB40" s="32"/>
      <c r="AC40" s="32"/>
      <c r="AD40" s="32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 t="e">
        <f ca="1">colorfunction(大氣壓力!$S$3,'PM10'!$B$5:$Y$35,FALSE)</f>
        <v>#NAME?</v>
      </c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15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30">
        <f>($Z5)</f>
        <v>0</v>
      </c>
      <c r="C46" s="30">
        <f>($Z6)</f>
        <v>0</v>
      </c>
      <c r="D46" s="30">
        <f>($Z7)</f>
        <v>0</v>
      </c>
      <c r="E46" s="30">
        <f>($Z8)</f>
        <v>0</v>
      </c>
      <c r="F46" s="30">
        <f>($Z9)</f>
        <v>0</v>
      </c>
      <c r="G46" s="30">
        <f>($Z10)</f>
        <v>0</v>
      </c>
      <c r="H46" s="30">
        <f>($Z11)</f>
        <v>0</v>
      </c>
      <c r="I46" s="30">
        <f>($Z12)</f>
        <v>0</v>
      </c>
      <c r="J46" s="30">
        <f>($Z13)</f>
        <v>0</v>
      </c>
      <c r="K46" s="30">
        <f>($Z14)</f>
        <v>0</v>
      </c>
      <c r="L46" s="30">
        <f>($Z15)</f>
        <v>0</v>
      </c>
      <c r="M46" s="30">
        <f>($Z16)</f>
        <v>0</v>
      </c>
      <c r="N46" s="30">
        <f>($Z17)</f>
        <v>0</v>
      </c>
      <c r="O46" s="30">
        <f>($Z18)</f>
        <v>0</v>
      </c>
      <c r="P46" s="30">
        <f>($Z19)</f>
        <v>0</v>
      </c>
      <c r="Q46" s="30">
        <f>($Z20)</f>
        <v>0</v>
      </c>
      <c r="R46" s="30">
        <f>($Z21)</f>
        <v>0</v>
      </c>
      <c r="S46" s="30">
        <f>($Z22)</f>
        <v>0</v>
      </c>
      <c r="T46" s="30">
        <f>($Z23)</f>
        <v>0</v>
      </c>
      <c r="U46" s="30">
        <f>($Z24)</f>
        <v>0</v>
      </c>
      <c r="V46" s="30">
        <f>($Z25)</f>
        <v>0</v>
      </c>
      <c r="W46" s="30">
        <f>($Z26)</f>
        <v>0</v>
      </c>
      <c r="X46" s="30">
        <f>($Z27)</f>
        <v>0</v>
      </c>
      <c r="Y46" s="30">
        <f>($Z28)</f>
        <v>0</v>
      </c>
      <c r="Z46" s="30">
        <f>($Z29)</f>
        <v>0</v>
      </c>
      <c r="AA46" s="30">
        <f>($Z30)</f>
        <v>0</v>
      </c>
      <c r="AB46" s="30">
        <f>($Z31)</f>
        <v>0</v>
      </c>
      <c r="AC46" s="30">
        <f>($Z32)</f>
        <v>0</v>
      </c>
      <c r="AD46" s="30">
        <f>($Z33)</f>
        <v>0</v>
      </c>
      <c r="AE46" s="30">
        <f>($Z34)</f>
        <v>0</v>
      </c>
      <c r="AF46" s="30">
        <f>($Z35)</f>
        <v>0</v>
      </c>
    </row>
    <row r="47" spans="1:32" x14ac:dyDescent="0.25">
      <c r="A47" s="3" t="str">
        <f>($AB4)</f>
        <v>最大值</v>
      </c>
      <c r="B47" s="30">
        <f>($AB5)</f>
        <v>0</v>
      </c>
      <c r="C47" s="30">
        <f>($AB6)</f>
        <v>0</v>
      </c>
      <c r="D47" s="30">
        <f>($AB7)</f>
        <v>0</v>
      </c>
      <c r="E47" s="30">
        <f>($AB8)</f>
        <v>0</v>
      </c>
      <c r="F47" s="30">
        <f>($AB9)</f>
        <v>0</v>
      </c>
      <c r="G47" s="30">
        <f>($AB10)</f>
        <v>0</v>
      </c>
      <c r="H47" s="30">
        <f>($AB11)</f>
        <v>0</v>
      </c>
      <c r="I47" s="30">
        <f>($AB12)</f>
        <v>0</v>
      </c>
      <c r="J47" s="30">
        <f>($AB13)</f>
        <v>0</v>
      </c>
      <c r="K47" s="30">
        <f>($AB14)</f>
        <v>0</v>
      </c>
      <c r="L47" s="30">
        <f>($AB15)</f>
        <v>0</v>
      </c>
      <c r="M47" s="30">
        <f>($AB16)</f>
        <v>0</v>
      </c>
      <c r="N47" s="30">
        <f>($AB17)</f>
        <v>0</v>
      </c>
      <c r="O47" s="30">
        <f>($AB18)</f>
        <v>0</v>
      </c>
      <c r="P47" s="30">
        <f>($AB19)</f>
        <v>0</v>
      </c>
      <c r="Q47" s="30">
        <f>($AB20)</f>
        <v>0</v>
      </c>
      <c r="R47" s="30">
        <f>($AB21)</f>
        <v>0</v>
      </c>
      <c r="S47" s="30">
        <f>($AB22)</f>
        <v>0</v>
      </c>
      <c r="T47" s="30">
        <f>($AB23)</f>
        <v>0</v>
      </c>
      <c r="U47" s="30">
        <f>($AB24)</f>
        <v>0</v>
      </c>
      <c r="V47" s="30">
        <f>($AB25)</f>
        <v>0</v>
      </c>
      <c r="W47" s="30">
        <f>($AB26)</f>
        <v>0</v>
      </c>
      <c r="X47" s="30">
        <f>($AB27)</f>
        <v>0</v>
      </c>
      <c r="Y47" s="30">
        <f>($AB28)</f>
        <v>0</v>
      </c>
      <c r="Z47" s="30">
        <f>($AB29)</f>
        <v>0</v>
      </c>
      <c r="AA47" s="30">
        <f>($AB30)</f>
        <v>0</v>
      </c>
      <c r="AB47" s="30">
        <f>($AB31)</f>
        <v>0</v>
      </c>
      <c r="AC47" s="30">
        <f>($AB32)</f>
        <v>0</v>
      </c>
      <c r="AD47" s="30">
        <f>($AB33)</f>
        <v>0</v>
      </c>
      <c r="AE47" s="30">
        <f>($AB34)</f>
        <v>0</v>
      </c>
      <c r="AF47" s="30">
        <f>($AB35)</f>
        <v>0</v>
      </c>
    </row>
    <row r="48" spans="1:32" x14ac:dyDescent="0.25">
      <c r="A48" s="3" t="str">
        <f>($AC4)</f>
        <v>最小值</v>
      </c>
      <c r="B48" s="30">
        <f>($AC5)</f>
        <v>0</v>
      </c>
      <c r="C48" s="30">
        <f>($AC6)</f>
        <v>0</v>
      </c>
      <c r="D48" s="30">
        <f>($AC7)</f>
        <v>0</v>
      </c>
      <c r="E48" s="30">
        <f>($AC8)</f>
        <v>0</v>
      </c>
      <c r="F48" s="30">
        <f>($AC9)</f>
        <v>0</v>
      </c>
      <c r="G48" s="30">
        <f>($AC10)</f>
        <v>0</v>
      </c>
      <c r="H48" s="30">
        <f>($AC11)</f>
        <v>0</v>
      </c>
      <c r="I48" s="30">
        <f>($AC12)</f>
        <v>0</v>
      </c>
      <c r="J48" s="30">
        <f>($AC13)</f>
        <v>0</v>
      </c>
      <c r="K48" s="30">
        <f>($AC14)</f>
        <v>0</v>
      </c>
      <c r="L48" s="30">
        <f>($AC15)</f>
        <v>0</v>
      </c>
      <c r="M48" s="30">
        <f>($AC16)</f>
        <v>0</v>
      </c>
      <c r="N48" s="30">
        <f>($AC17)</f>
        <v>0</v>
      </c>
      <c r="O48" s="30">
        <f>($AC18)</f>
        <v>0</v>
      </c>
      <c r="P48" s="30">
        <f>($AC19)</f>
        <v>0</v>
      </c>
      <c r="Q48" s="30">
        <f>($AC20)</f>
        <v>0</v>
      </c>
      <c r="R48" s="30">
        <f>($AC21)</f>
        <v>0</v>
      </c>
      <c r="S48" s="30">
        <f>($AC22)</f>
        <v>0</v>
      </c>
      <c r="T48" s="30">
        <f>($AC23)</f>
        <v>0</v>
      </c>
      <c r="U48" s="30">
        <f>($AC24)</f>
        <v>0</v>
      </c>
      <c r="V48" s="30">
        <f>($AC25)</f>
        <v>0</v>
      </c>
      <c r="W48" s="30">
        <f>($AC26)</f>
        <v>0</v>
      </c>
      <c r="X48" s="30">
        <f>($AC27)</f>
        <v>0</v>
      </c>
      <c r="Y48" s="30">
        <f>($AC28)</f>
        <v>0</v>
      </c>
      <c r="Z48" s="30">
        <f>($AC29)</f>
        <v>0</v>
      </c>
      <c r="AA48" s="30">
        <f>($AC30)</f>
        <v>0</v>
      </c>
      <c r="AB48" s="30">
        <f>($AC31)</f>
        <v>0</v>
      </c>
      <c r="AC48" s="30">
        <f>($AC32)</f>
        <v>0</v>
      </c>
      <c r="AD48" s="30">
        <f>($AC33)</f>
        <v>0</v>
      </c>
      <c r="AE48" s="30">
        <f>($AC34)</f>
        <v>0</v>
      </c>
      <c r="AF48" s="30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F49"/>
  <sheetViews>
    <sheetView topLeftCell="A22" zoomScale="60" zoomScaleNormal="60" workbookViewId="0">
      <selection activeCell="AH69" sqref="AH69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1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O721"/>
  <sheetViews>
    <sheetView topLeftCell="Z4" workbookViewId="0">
      <selection activeCell="Q3" sqref="Q3"/>
    </sheetView>
  </sheetViews>
  <sheetFormatPr defaultRowHeight="16.5" x14ac:dyDescent="0.25"/>
  <cols>
    <col min="1" max="1" width="16.375" customWidth="1"/>
  </cols>
  <sheetData>
    <row r="1" spans="1:41" ht="49.5" x14ac:dyDescent="0.25">
      <c r="A1" t="s">
        <v>42</v>
      </c>
      <c r="B1" s="10" t="s">
        <v>43</v>
      </c>
      <c r="C1" s="10" t="s">
        <v>44</v>
      </c>
      <c r="D1" s="10" t="s">
        <v>45</v>
      </c>
      <c r="E1" s="10" t="s">
        <v>46</v>
      </c>
      <c r="F1" s="10" t="s">
        <v>47</v>
      </c>
      <c r="G1" s="10" t="s">
        <v>111</v>
      </c>
      <c r="H1" s="10" t="s">
        <v>48</v>
      </c>
      <c r="I1" s="10" t="s">
        <v>49</v>
      </c>
      <c r="J1" s="10" t="s">
        <v>94</v>
      </c>
      <c r="K1" s="10" t="s">
        <v>74</v>
      </c>
      <c r="L1" s="18" t="s">
        <v>98</v>
      </c>
      <c r="M1" s="18" t="s">
        <v>99</v>
      </c>
      <c r="N1" s="35" t="s">
        <v>142</v>
      </c>
      <c r="O1" s="35" t="s">
        <v>143</v>
      </c>
      <c r="P1" s="18" t="s">
        <v>100</v>
      </c>
      <c r="Q1" s="35" t="s">
        <v>128</v>
      </c>
      <c r="R1" s="35" t="s">
        <v>129</v>
      </c>
      <c r="S1" s="35" t="s">
        <v>123</v>
      </c>
      <c r="T1" s="35" t="s">
        <v>131</v>
      </c>
      <c r="U1" s="35" t="s">
        <v>144</v>
      </c>
      <c r="V1" s="35" t="s">
        <v>126</v>
      </c>
      <c r="W1" s="10" t="s">
        <v>75</v>
      </c>
      <c r="X1" s="10" t="s">
        <v>80</v>
      </c>
      <c r="Y1" s="10" t="s">
        <v>114</v>
      </c>
      <c r="Z1" s="10" t="s">
        <v>113</v>
      </c>
      <c r="AA1" s="10" t="s">
        <v>52</v>
      </c>
      <c r="AB1" s="10" t="s">
        <v>53</v>
      </c>
      <c r="AC1" s="10" t="s">
        <v>54</v>
      </c>
      <c r="AD1" s="10" t="s">
        <v>55</v>
      </c>
      <c r="AE1" s="10" t="s">
        <v>56</v>
      </c>
      <c r="AF1" s="10" t="s">
        <v>57</v>
      </c>
      <c r="AH1" s="10" t="s">
        <v>97</v>
      </c>
      <c r="AI1" t="s">
        <v>89</v>
      </c>
      <c r="AJ1" t="s">
        <v>90</v>
      </c>
      <c r="AK1" t="s">
        <v>91</v>
      </c>
      <c r="AL1" t="s">
        <v>92</v>
      </c>
      <c r="AM1" t="s">
        <v>93</v>
      </c>
      <c r="AN1" s="10" t="s">
        <v>95</v>
      </c>
      <c r="AO1" t="s">
        <v>96</v>
      </c>
    </row>
    <row r="2" spans="1:41" x14ac:dyDescent="0.25">
      <c r="AI2">
        <v>20</v>
      </c>
      <c r="AJ2">
        <v>10</v>
      </c>
      <c r="AK2">
        <v>50</v>
      </c>
      <c r="AL2">
        <v>120</v>
      </c>
      <c r="AM2">
        <v>125</v>
      </c>
      <c r="AN2">
        <v>1.5</v>
      </c>
      <c r="AO2">
        <v>250</v>
      </c>
    </row>
    <row r="3" spans="1:41" x14ac:dyDescent="0.25">
      <c r="AI3">
        <v>20</v>
      </c>
      <c r="AJ3">
        <v>10</v>
      </c>
      <c r="AK3">
        <v>50</v>
      </c>
      <c r="AL3">
        <v>120</v>
      </c>
      <c r="AM3">
        <v>125</v>
      </c>
      <c r="AN3">
        <v>1.5</v>
      </c>
      <c r="AO3">
        <v>250</v>
      </c>
    </row>
    <row r="4" spans="1:41" x14ac:dyDescent="0.25">
      <c r="AI4">
        <v>20</v>
      </c>
      <c r="AJ4">
        <v>10</v>
      </c>
      <c r="AK4">
        <v>50</v>
      </c>
      <c r="AL4">
        <v>120</v>
      </c>
      <c r="AM4">
        <v>125</v>
      </c>
      <c r="AN4">
        <v>1.5</v>
      </c>
      <c r="AO4">
        <v>250</v>
      </c>
    </row>
    <row r="5" spans="1:41" x14ac:dyDescent="0.25">
      <c r="AI5">
        <v>20</v>
      </c>
      <c r="AJ5">
        <v>10</v>
      </c>
      <c r="AK5">
        <v>50</v>
      </c>
      <c r="AL5">
        <v>120</v>
      </c>
      <c r="AM5">
        <v>125</v>
      </c>
      <c r="AN5">
        <v>1.5</v>
      </c>
      <c r="AO5">
        <v>250</v>
      </c>
    </row>
    <row r="6" spans="1:41" x14ac:dyDescent="0.25">
      <c r="AI6">
        <v>20</v>
      </c>
      <c r="AJ6">
        <v>10</v>
      </c>
      <c r="AK6">
        <v>50</v>
      </c>
      <c r="AL6">
        <v>120</v>
      </c>
      <c r="AM6">
        <v>125</v>
      </c>
      <c r="AN6">
        <v>1.5</v>
      </c>
      <c r="AO6">
        <v>250</v>
      </c>
    </row>
    <row r="7" spans="1:41" x14ac:dyDescent="0.25">
      <c r="AI7">
        <v>20</v>
      </c>
      <c r="AJ7">
        <v>10</v>
      </c>
      <c r="AK7">
        <v>50</v>
      </c>
      <c r="AL7">
        <v>120</v>
      </c>
      <c r="AM7">
        <v>125</v>
      </c>
      <c r="AN7">
        <v>1.5</v>
      </c>
      <c r="AO7">
        <v>250</v>
      </c>
    </row>
    <row r="8" spans="1:41" x14ac:dyDescent="0.25">
      <c r="AI8">
        <v>20</v>
      </c>
      <c r="AJ8">
        <v>10</v>
      </c>
      <c r="AK8">
        <v>50</v>
      </c>
      <c r="AL8">
        <v>120</v>
      </c>
      <c r="AM8">
        <v>125</v>
      </c>
      <c r="AN8">
        <v>1.5</v>
      </c>
      <c r="AO8">
        <v>250</v>
      </c>
    </row>
    <row r="9" spans="1:41" x14ac:dyDescent="0.25">
      <c r="AI9">
        <v>20</v>
      </c>
      <c r="AJ9">
        <v>10</v>
      </c>
      <c r="AK9">
        <v>50</v>
      </c>
      <c r="AL9">
        <v>120</v>
      </c>
      <c r="AM9">
        <v>125</v>
      </c>
      <c r="AN9">
        <v>1.5</v>
      </c>
      <c r="AO9">
        <v>250</v>
      </c>
    </row>
    <row r="10" spans="1:41" x14ac:dyDescent="0.25">
      <c r="AI10">
        <v>20</v>
      </c>
      <c r="AJ10">
        <v>10</v>
      </c>
      <c r="AK10">
        <v>50</v>
      </c>
      <c r="AL10">
        <v>120</v>
      </c>
      <c r="AM10">
        <v>125</v>
      </c>
      <c r="AN10">
        <v>1.5</v>
      </c>
      <c r="AO10">
        <v>250</v>
      </c>
    </row>
    <row r="11" spans="1:41" x14ac:dyDescent="0.25">
      <c r="AI11">
        <v>20</v>
      </c>
      <c r="AJ11">
        <v>10</v>
      </c>
      <c r="AK11">
        <v>50</v>
      </c>
      <c r="AL11">
        <v>120</v>
      </c>
      <c r="AM11">
        <v>125</v>
      </c>
      <c r="AN11">
        <v>1.5</v>
      </c>
      <c r="AO11">
        <v>250</v>
      </c>
    </row>
    <row r="12" spans="1:41" x14ac:dyDescent="0.25">
      <c r="AI12">
        <v>20</v>
      </c>
      <c r="AJ12">
        <v>10</v>
      </c>
      <c r="AK12">
        <v>50</v>
      </c>
      <c r="AL12">
        <v>120</v>
      </c>
      <c r="AM12">
        <v>125</v>
      </c>
      <c r="AN12">
        <v>1.5</v>
      </c>
      <c r="AO12">
        <v>250</v>
      </c>
    </row>
    <row r="13" spans="1:41" x14ac:dyDescent="0.25">
      <c r="AI13">
        <v>20</v>
      </c>
      <c r="AJ13">
        <v>10</v>
      </c>
      <c r="AK13">
        <v>50</v>
      </c>
      <c r="AL13">
        <v>120</v>
      </c>
      <c r="AM13">
        <v>125</v>
      </c>
      <c r="AN13">
        <v>1.5</v>
      </c>
      <c r="AO13">
        <v>250</v>
      </c>
    </row>
    <row r="14" spans="1:41" x14ac:dyDescent="0.25">
      <c r="AI14">
        <v>20</v>
      </c>
      <c r="AJ14">
        <v>10</v>
      </c>
      <c r="AK14">
        <v>50</v>
      </c>
      <c r="AL14">
        <v>120</v>
      </c>
      <c r="AM14">
        <v>125</v>
      </c>
      <c r="AN14">
        <v>1.5</v>
      </c>
      <c r="AO14">
        <v>250</v>
      </c>
    </row>
    <row r="15" spans="1:41" x14ac:dyDescent="0.25">
      <c r="AI15">
        <v>20</v>
      </c>
      <c r="AJ15">
        <v>10</v>
      </c>
      <c r="AK15">
        <v>50</v>
      </c>
      <c r="AL15">
        <v>120</v>
      </c>
      <c r="AM15">
        <v>125</v>
      </c>
      <c r="AN15">
        <v>1.5</v>
      </c>
      <c r="AO15">
        <v>250</v>
      </c>
    </row>
    <row r="16" spans="1:41" x14ac:dyDescent="0.25">
      <c r="AI16">
        <v>20</v>
      </c>
      <c r="AJ16">
        <v>10</v>
      </c>
      <c r="AK16">
        <v>50</v>
      </c>
      <c r="AL16">
        <v>120</v>
      </c>
      <c r="AM16">
        <v>125</v>
      </c>
      <c r="AN16">
        <v>1.5</v>
      </c>
      <c r="AO16">
        <v>250</v>
      </c>
    </row>
    <row r="17" spans="35:41" x14ac:dyDescent="0.25">
      <c r="AI17">
        <v>20</v>
      </c>
      <c r="AJ17">
        <v>10</v>
      </c>
      <c r="AK17">
        <v>50</v>
      </c>
      <c r="AL17">
        <v>120</v>
      </c>
      <c r="AM17">
        <v>125</v>
      </c>
      <c r="AN17">
        <v>1.5</v>
      </c>
      <c r="AO17">
        <v>250</v>
      </c>
    </row>
    <row r="18" spans="35:41" x14ac:dyDescent="0.25">
      <c r="AI18">
        <v>20</v>
      </c>
      <c r="AJ18">
        <v>10</v>
      </c>
      <c r="AK18">
        <v>50</v>
      </c>
      <c r="AL18">
        <v>120</v>
      </c>
      <c r="AM18">
        <v>125</v>
      </c>
      <c r="AN18">
        <v>1.5</v>
      </c>
      <c r="AO18">
        <v>250</v>
      </c>
    </row>
    <row r="19" spans="35:41" x14ac:dyDescent="0.25">
      <c r="AI19">
        <v>20</v>
      </c>
      <c r="AJ19">
        <v>10</v>
      </c>
      <c r="AK19">
        <v>50</v>
      </c>
      <c r="AL19">
        <v>120</v>
      </c>
      <c r="AM19">
        <v>125</v>
      </c>
      <c r="AN19">
        <v>1.5</v>
      </c>
      <c r="AO19">
        <v>250</v>
      </c>
    </row>
    <row r="20" spans="35:41" x14ac:dyDescent="0.25">
      <c r="AI20">
        <v>20</v>
      </c>
      <c r="AJ20">
        <v>10</v>
      </c>
      <c r="AK20">
        <v>50</v>
      </c>
      <c r="AL20">
        <v>120</v>
      </c>
      <c r="AM20">
        <v>125</v>
      </c>
      <c r="AN20">
        <v>1.5</v>
      </c>
      <c r="AO20">
        <v>250</v>
      </c>
    </row>
    <row r="21" spans="35:41" x14ac:dyDescent="0.25">
      <c r="AI21">
        <v>20</v>
      </c>
      <c r="AJ21">
        <v>10</v>
      </c>
      <c r="AK21">
        <v>50</v>
      </c>
      <c r="AL21">
        <v>120</v>
      </c>
      <c r="AM21">
        <v>125</v>
      </c>
      <c r="AN21">
        <v>1.5</v>
      </c>
      <c r="AO21">
        <v>250</v>
      </c>
    </row>
    <row r="22" spans="35:41" x14ac:dyDescent="0.25">
      <c r="AI22">
        <v>20</v>
      </c>
      <c r="AJ22">
        <v>10</v>
      </c>
      <c r="AK22">
        <v>50</v>
      </c>
      <c r="AL22">
        <v>120</v>
      </c>
      <c r="AM22">
        <v>125</v>
      </c>
      <c r="AN22">
        <v>1.5</v>
      </c>
      <c r="AO22">
        <v>250</v>
      </c>
    </row>
    <row r="23" spans="35:41" x14ac:dyDescent="0.25">
      <c r="AI23">
        <v>20</v>
      </c>
      <c r="AJ23">
        <v>10</v>
      </c>
      <c r="AK23">
        <v>50</v>
      </c>
      <c r="AL23">
        <v>120</v>
      </c>
      <c r="AM23">
        <v>125</v>
      </c>
      <c r="AN23">
        <v>1.5</v>
      </c>
      <c r="AO23">
        <v>250</v>
      </c>
    </row>
    <row r="24" spans="35:41" x14ac:dyDescent="0.25">
      <c r="AI24">
        <v>20</v>
      </c>
      <c r="AJ24">
        <v>10</v>
      </c>
      <c r="AK24">
        <v>50</v>
      </c>
      <c r="AL24">
        <v>120</v>
      </c>
      <c r="AM24">
        <v>125</v>
      </c>
      <c r="AN24">
        <v>1.5</v>
      </c>
      <c r="AO24">
        <v>250</v>
      </c>
    </row>
    <row r="25" spans="35:41" x14ac:dyDescent="0.25">
      <c r="AI25">
        <v>20</v>
      </c>
      <c r="AJ25">
        <v>10</v>
      </c>
      <c r="AK25">
        <v>50</v>
      </c>
      <c r="AL25">
        <v>120</v>
      </c>
      <c r="AM25">
        <v>125</v>
      </c>
      <c r="AN25">
        <v>1.5</v>
      </c>
      <c r="AO25">
        <v>250</v>
      </c>
    </row>
    <row r="26" spans="35:41" x14ac:dyDescent="0.25">
      <c r="AI26">
        <v>20</v>
      </c>
      <c r="AJ26">
        <v>10</v>
      </c>
      <c r="AK26">
        <v>50</v>
      </c>
      <c r="AL26">
        <v>120</v>
      </c>
      <c r="AM26">
        <v>125</v>
      </c>
      <c r="AN26">
        <v>1.5</v>
      </c>
      <c r="AO26">
        <v>250</v>
      </c>
    </row>
    <row r="27" spans="35:41" x14ac:dyDescent="0.25">
      <c r="AI27">
        <v>20</v>
      </c>
      <c r="AJ27">
        <v>10</v>
      </c>
      <c r="AK27">
        <v>50</v>
      </c>
      <c r="AL27">
        <v>120</v>
      </c>
      <c r="AM27">
        <v>125</v>
      </c>
      <c r="AN27">
        <v>1.5</v>
      </c>
      <c r="AO27">
        <v>250</v>
      </c>
    </row>
    <row r="28" spans="35:41" x14ac:dyDescent="0.25">
      <c r="AI28">
        <v>20</v>
      </c>
      <c r="AJ28">
        <v>10</v>
      </c>
      <c r="AK28">
        <v>50</v>
      </c>
      <c r="AL28">
        <v>120</v>
      </c>
      <c r="AM28">
        <v>125</v>
      </c>
      <c r="AN28">
        <v>1.5</v>
      </c>
      <c r="AO28">
        <v>250</v>
      </c>
    </row>
    <row r="29" spans="35:41" x14ac:dyDescent="0.25">
      <c r="AI29">
        <v>20</v>
      </c>
      <c r="AJ29">
        <v>10</v>
      </c>
      <c r="AK29">
        <v>50</v>
      </c>
      <c r="AL29">
        <v>120</v>
      </c>
      <c r="AM29">
        <v>125</v>
      </c>
      <c r="AN29">
        <v>1.5</v>
      </c>
      <c r="AO29">
        <v>250</v>
      </c>
    </row>
    <row r="30" spans="35:41" x14ac:dyDescent="0.25">
      <c r="AI30">
        <v>20</v>
      </c>
      <c r="AJ30">
        <v>10</v>
      </c>
      <c r="AK30">
        <v>50</v>
      </c>
      <c r="AL30">
        <v>120</v>
      </c>
      <c r="AM30">
        <v>125</v>
      </c>
      <c r="AN30">
        <v>1.5</v>
      </c>
      <c r="AO30">
        <v>250</v>
      </c>
    </row>
    <row r="31" spans="35:41" x14ac:dyDescent="0.25">
      <c r="AI31">
        <v>20</v>
      </c>
      <c r="AJ31">
        <v>10</v>
      </c>
      <c r="AK31">
        <v>50</v>
      </c>
      <c r="AL31">
        <v>120</v>
      </c>
      <c r="AM31">
        <v>125</v>
      </c>
      <c r="AN31">
        <v>1.5</v>
      </c>
      <c r="AO31">
        <v>250</v>
      </c>
    </row>
    <row r="32" spans="35:41" x14ac:dyDescent="0.25">
      <c r="AI32">
        <v>20</v>
      </c>
      <c r="AJ32">
        <v>10</v>
      </c>
      <c r="AK32">
        <v>50</v>
      </c>
      <c r="AL32">
        <v>120</v>
      </c>
      <c r="AM32">
        <v>125</v>
      </c>
      <c r="AN32">
        <v>1.5</v>
      </c>
      <c r="AO32">
        <v>250</v>
      </c>
    </row>
    <row r="33" spans="35:41" x14ac:dyDescent="0.25">
      <c r="AI33">
        <v>20</v>
      </c>
      <c r="AJ33">
        <v>10</v>
      </c>
      <c r="AK33">
        <v>50</v>
      </c>
      <c r="AL33">
        <v>120</v>
      </c>
      <c r="AM33">
        <v>125</v>
      </c>
      <c r="AN33">
        <v>1.5</v>
      </c>
      <c r="AO33">
        <v>250</v>
      </c>
    </row>
    <row r="34" spans="35:41" x14ac:dyDescent="0.25">
      <c r="AI34">
        <v>20</v>
      </c>
      <c r="AJ34">
        <v>10</v>
      </c>
      <c r="AK34">
        <v>50</v>
      </c>
      <c r="AL34">
        <v>120</v>
      </c>
      <c r="AM34">
        <v>125</v>
      </c>
      <c r="AN34">
        <v>1.5</v>
      </c>
      <c r="AO34">
        <v>250</v>
      </c>
    </row>
    <row r="35" spans="35:41" x14ac:dyDescent="0.25">
      <c r="AI35">
        <v>20</v>
      </c>
      <c r="AJ35">
        <v>10</v>
      </c>
      <c r="AK35">
        <v>50</v>
      </c>
      <c r="AL35">
        <v>120</v>
      </c>
      <c r="AM35">
        <v>125</v>
      </c>
      <c r="AN35">
        <v>1.5</v>
      </c>
      <c r="AO35">
        <v>250</v>
      </c>
    </row>
    <row r="36" spans="35:41" x14ac:dyDescent="0.25">
      <c r="AI36">
        <v>20</v>
      </c>
      <c r="AJ36">
        <v>10</v>
      </c>
      <c r="AK36">
        <v>50</v>
      </c>
      <c r="AL36">
        <v>120</v>
      </c>
      <c r="AM36">
        <v>125</v>
      </c>
      <c r="AN36">
        <v>1.5</v>
      </c>
      <c r="AO36">
        <v>250</v>
      </c>
    </row>
    <row r="37" spans="35:41" x14ac:dyDescent="0.25">
      <c r="AI37">
        <v>20</v>
      </c>
      <c r="AJ37">
        <v>10</v>
      </c>
      <c r="AK37">
        <v>50</v>
      </c>
      <c r="AL37">
        <v>120</v>
      </c>
      <c r="AM37">
        <v>125</v>
      </c>
      <c r="AN37">
        <v>1.5</v>
      </c>
      <c r="AO37">
        <v>250</v>
      </c>
    </row>
    <row r="38" spans="35:41" x14ac:dyDescent="0.25">
      <c r="AI38">
        <v>20</v>
      </c>
      <c r="AJ38">
        <v>10</v>
      </c>
      <c r="AK38">
        <v>50</v>
      </c>
      <c r="AL38">
        <v>120</v>
      </c>
      <c r="AM38">
        <v>125</v>
      </c>
      <c r="AN38">
        <v>1.5</v>
      </c>
      <c r="AO38">
        <v>250</v>
      </c>
    </row>
    <row r="39" spans="35:41" x14ac:dyDescent="0.25">
      <c r="AI39">
        <v>20</v>
      </c>
      <c r="AJ39">
        <v>10</v>
      </c>
      <c r="AK39">
        <v>50</v>
      </c>
      <c r="AL39">
        <v>120</v>
      </c>
      <c r="AM39">
        <v>125</v>
      </c>
      <c r="AN39">
        <v>1.5</v>
      </c>
      <c r="AO39">
        <v>250</v>
      </c>
    </row>
    <row r="40" spans="35:41" x14ac:dyDescent="0.25">
      <c r="AI40">
        <v>20</v>
      </c>
      <c r="AJ40">
        <v>10</v>
      </c>
      <c r="AK40">
        <v>50</v>
      </c>
      <c r="AL40">
        <v>120</v>
      </c>
      <c r="AM40">
        <v>125</v>
      </c>
      <c r="AN40">
        <v>1.5</v>
      </c>
      <c r="AO40">
        <v>250</v>
      </c>
    </row>
    <row r="41" spans="35:41" x14ac:dyDescent="0.25">
      <c r="AI41">
        <v>20</v>
      </c>
      <c r="AJ41">
        <v>10</v>
      </c>
      <c r="AK41">
        <v>50</v>
      </c>
      <c r="AL41">
        <v>120</v>
      </c>
      <c r="AM41">
        <v>125</v>
      </c>
      <c r="AN41">
        <v>1.5</v>
      </c>
      <c r="AO41">
        <v>250</v>
      </c>
    </row>
    <row r="42" spans="35:41" x14ac:dyDescent="0.25">
      <c r="AI42">
        <v>20</v>
      </c>
      <c r="AJ42">
        <v>10</v>
      </c>
      <c r="AK42">
        <v>50</v>
      </c>
      <c r="AL42">
        <v>120</v>
      </c>
      <c r="AM42">
        <v>125</v>
      </c>
      <c r="AN42">
        <v>1.5</v>
      </c>
      <c r="AO42">
        <v>250</v>
      </c>
    </row>
    <row r="43" spans="35:41" x14ac:dyDescent="0.25">
      <c r="AI43">
        <v>20</v>
      </c>
      <c r="AJ43">
        <v>10</v>
      </c>
      <c r="AK43">
        <v>50</v>
      </c>
      <c r="AL43">
        <v>120</v>
      </c>
      <c r="AM43">
        <v>125</v>
      </c>
      <c r="AN43">
        <v>1.5</v>
      </c>
      <c r="AO43">
        <v>250</v>
      </c>
    </row>
    <row r="44" spans="35:41" x14ac:dyDescent="0.25">
      <c r="AI44">
        <v>20</v>
      </c>
      <c r="AJ44">
        <v>10</v>
      </c>
      <c r="AK44">
        <v>50</v>
      </c>
      <c r="AL44">
        <v>120</v>
      </c>
      <c r="AM44">
        <v>125</v>
      </c>
      <c r="AN44">
        <v>1.5</v>
      </c>
      <c r="AO44">
        <v>250</v>
      </c>
    </row>
    <row r="45" spans="35:41" x14ac:dyDescent="0.25">
      <c r="AI45">
        <v>20</v>
      </c>
      <c r="AJ45">
        <v>10</v>
      </c>
      <c r="AK45">
        <v>50</v>
      </c>
      <c r="AL45">
        <v>120</v>
      </c>
      <c r="AM45">
        <v>125</v>
      </c>
      <c r="AN45">
        <v>1.5</v>
      </c>
      <c r="AO45">
        <v>250</v>
      </c>
    </row>
    <row r="46" spans="35:41" x14ac:dyDescent="0.25">
      <c r="AI46">
        <v>20</v>
      </c>
      <c r="AJ46">
        <v>10</v>
      </c>
      <c r="AK46">
        <v>50</v>
      </c>
      <c r="AL46">
        <v>120</v>
      </c>
      <c r="AM46">
        <v>125</v>
      </c>
      <c r="AN46">
        <v>1.5</v>
      </c>
      <c r="AO46">
        <v>250</v>
      </c>
    </row>
    <row r="47" spans="35:41" x14ac:dyDescent="0.25">
      <c r="AI47">
        <v>20</v>
      </c>
      <c r="AJ47">
        <v>10</v>
      </c>
      <c r="AK47">
        <v>50</v>
      </c>
      <c r="AL47">
        <v>120</v>
      </c>
      <c r="AM47">
        <v>125</v>
      </c>
      <c r="AN47">
        <v>1.5</v>
      </c>
      <c r="AO47">
        <v>250</v>
      </c>
    </row>
    <row r="48" spans="35:41" x14ac:dyDescent="0.25">
      <c r="AI48">
        <v>20</v>
      </c>
      <c r="AJ48">
        <v>10</v>
      </c>
      <c r="AK48">
        <v>50</v>
      </c>
      <c r="AL48">
        <v>120</v>
      </c>
      <c r="AM48">
        <v>125</v>
      </c>
      <c r="AN48">
        <v>1.5</v>
      </c>
      <c r="AO48">
        <v>250</v>
      </c>
    </row>
    <row r="49" spans="35:41" x14ac:dyDescent="0.25">
      <c r="AI49">
        <v>20</v>
      </c>
      <c r="AJ49">
        <v>10</v>
      </c>
      <c r="AK49">
        <v>50</v>
      </c>
      <c r="AL49">
        <v>120</v>
      </c>
      <c r="AM49">
        <v>125</v>
      </c>
      <c r="AN49">
        <v>1.5</v>
      </c>
      <c r="AO49">
        <v>250</v>
      </c>
    </row>
    <row r="50" spans="35:41" x14ac:dyDescent="0.25">
      <c r="AI50">
        <v>20</v>
      </c>
      <c r="AJ50">
        <v>10</v>
      </c>
      <c r="AK50">
        <v>50</v>
      </c>
      <c r="AL50">
        <v>120</v>
      </c>
      <c r="AM50">
        <v>125</v>
      </c>
      <c r="AN50">
        <v>1.5</v>
      </c>
      <c r="AO50">
        <v>250</v>
      </c>
    </row>
    <row r="51" spans="35:41" x14ac:dyDescent="0.25">
      <c r="AI51">
        <v>20</v>
      </c>
      <c r="AJ51">
        <v>10</v>
      </c>
      <c r="AK51">
        <v>50</v>
      </c>
      <c r="AL51">
        <v>120</v>
      </c>
      <c r="AM51">
        <v>125</v>
      </c>
      <c r="AN51">
        <v>1.5</v>
      </c>
      <c r="AO51">
        <v>250</v>
      </c>
    </row>
    <row r="52" spans="35:41" x14ac:dyDescent="0.25">
      <c r="AI52">
        <v>20</v>
      </c>
      <c r="AJ52">
        <v>10</v>
      </c>
      <c r="AK52">
        <v>50</v>
      </c>
      <c r="AL52">
        <v>120</v>
      </c>
      <c r="AM52">
        <v>125</v>
      </c>
      <c r="AN52">
        <v>1.5</v>
      </c>
      <c r="AO52">
        <v>250</v>
      </c>
    </row>
    <row r="53" spans="35:41" x14ac:dyDescent="0.25">
      <c r="AI53">
        <v>20</v>
      </c>
      <c r="AJ53">
        <v>10</v>
      </c>
      <c r="AK53">
        <v>50</v>
      </c>
      <c r="AL53">
        <v>120</v>
      </c>
      <c r="AM53">
        <v>125</v>
      </c>
      <c r="AN53">
        <v>1.5</v>
      </c>
      <c r="AO53">
        <v>250</v>
      </c>
    </row>
    <row r="54" spans="35:41" x14ac:dyDescent="0.25">
      <c r="AI54">
        <v>20</v>
      </c>
      <c r="AJ54">
        <v>10</v>
      </c>
      <c r="AK54">
        <v>50</v>
      </c>
      <c r="AL54">
        <v>120</v>
      </c>
      <c r="AM54">
        <v>125</v>
      </c>
      <c r="AN54">
        <v>1.5</v>
      </c>
      <c r="AO54">
        <v>250</v>
      </c>
    </row>
    <row r="55" spans="35:41" x14ac:dyDescent="0.25">
      <c r="AI55">
        <v>20</v>
      </c>
      <c r="AJ55">
        <v>10</v>
      </c>
      <c r="AK55">
        <v>50</v>
      </c>
      <c r="AL55">
        <v>120</v>
      </c>
      <c r="AM55">
        <v>125</v>
      </c>
      <c r="AN55">
        <v>1.5</v>
      </c>
      <c r="AO55">
        <v>250</v>
      </c>
    </row>
    <row r="56" spans="35:41" x14ac:dyDescent="0.25">
      <c r="AI56">
        <v>20</v>
      </c>
      <c r="AJ56">
        <v>10</v>
      </c>
      <c r="AK56">
        <v>50</v>
      </c>
      <c r="AL56">
        <v>120</v>
      </c>
      <c r="AM56">
        <v>125</v>
      </c>
      <c r="AN56">
        <v>1.5</v>
      </c>
      <c r="AO56">
        <v>250</v>
      </c>
    </row>
    <row r="57" spans="35:41" x14ac:dyDescent="0.25">
      <c r="AI57">
        <v>20</v>
      </c>
      <c r="AJ57">
        <v>10</v>
      </c>
      <c r="AK57">
        <v>50</v>
      </c>
      <c r="AL57">
        <v>120</v>
      </c>
      <c r="AM57">
        <v>125</v>
      </c>
      <c r="AN57">
        <v>1.5</v>
      </c>
      <c r="AO57">
        <v>250</v>
      </c>
    </row>
    <row r="58" spans="35:41" x14ac:dyDescent="0.25">
      <c r="AI58">
        <v>20</v>
      </c>
      <c r="AJ58">
        <v>10</v>
      </c>
      <c r="AK58">
        <v>50</v>
      </c>
      <c r="AL58">
        <v>120</v>
      </c>
      <c r="AM58">
        <v>125</v>
      </c>
      <c r="AN58">
        <v>1.5</v>
      </c>
      <c r="AO58">
        <v>250</v>
      </c>
    </row>
    <row r="59" spans="35:41" x14ac:dyDescent="0.25">
      <c r="AI59">
        <v>20</v>
      </c>
      <c r="AJ59">
        <v>10</v>
      </c>
      <c r="AK59">
        <v>50</v>
      </c>
      <c r="AL59">
        <v>120</v>
      </c>
      <c r="AM59">
        <v>125</v>
      </c>
      <c r="AN59">
        <v>1.5</v>
      </c>
      <c r="AO59">
        <v>250</v>
      </c>
    </row>
    <row r="60" spans="35:41" x14ac:dyDescent="0.25">
      <c r="AI60">
        <v>20</v>
      </c>
      <c r="AJ60">
        <v>10</v>
      </c>
      <c r="AK60">
        <v>50</v>
      </c>
      <c r="AL60">
        <v>120</v>
      </c>
      <c r="AM60">
        <v>125</v>
      </c>
      <c r="AN60">
        <v>1.5</v>
      </c>
      <c r="AO60">
        <v>250</v>
      </c>
    </row>
    <row r="61" spans="35:41" x14ac:dyDescent="0.25">
      <c r="AI61">
        <v>20</v>
      </c>
      <c r="AJ61">
        <v>10</v>
      </c>
      <c r="AK61">
        <v>50</v>
      </c>
      <c r="AL61">
        <v>120</v>
      </c>
      <c r="AM61">
        <v>125</v>
      </c>
      <c r="AN61">
        <v>1.5</v>
      </c>
      <c r="AO61">
        <v>250</v>
      </c>
    </row>
    <row r="62" spans="35:41" x14ac:dyDescent="0.25">
      <c r="AI62">
        <v>20</v>
      </c>
      <c r="AJ62">
        <v>10</v>
      </c>
      <c r="AK62">
        <v>50</v>
      </c>
      <c r="AL62">
        <v>120</v>
      </c>
      <c r="AM62">
        <v>125</v>
      </c>
      <c r="AN62">
        <v>1.5</v>
      </c>
      <c r="AO62">
        <v>250</v>
      </c>
    </row>
    <row r="63" spans="35:41" x14ac:dyDescent="0.25">
      <c r="AI63">
        <v>20</v>
      </c>
      <c r="AJ63">
        <v>10</v>
      </c>
      <c r="AK63">
        <v>50</v>
      </c>
      <c r="AL63">
        <v>120</v>
      </c>
      <c r="AM63">
        <v>125</v>
      </c>
      <c r="AN63">
        <v>1.5</v>
      </c>
      <c r="AO63">
        <v>250</v>
      </c>
    </row>
    <row r="64" spans="35:41" x14ac:dyDescent="0.25">
      <c r="AI64">
        <v>20</v>
      </c>
      <c r="AJ64">
        <v>10</v>
      </c>
      <c r="AK64">
        <v>50</v>
      </c>
      <c r="AL64">
        <v>120</v>
      </c>
      <c r="AM64">
        <v>125</v>
      </c>
      <c r="AN64">
        <v>1.5</v>
      </c>
      <c r="AO64">
        <v>250</v>
      </c>
    </row>
    <row r="65" spans="35:41" x14ac:dyDescent="0.25">
      <c r="AI65">
        <v>20</v>
      </c>
      <c r="AJ65">
        <v>10</v>
      </c>
      <c r="AK65">
        <v>50</v>
      </c>
      <c r="AL65">
        <v>120</v>
      </c>
      <c r="AM65">
        <v>125</v>
      </c>
      <c r="AN65">
        <v>1.5</v>
      </c>
      <c r="AO65">
        <v>250</v>
      </c>
    </row>
    <row r="66" spans="35:41" x14ac:dyDescent="0.25">
      <c r="AI66">
        <v>20</v>
      </c>
      <c r="AJ66">
        <v>10</v>
      </c>
      <c r="AK66">
        <v>50</v>
      </c>
      <c r="AL66">
        <v>120</v>
      </c>
      <c r="AM66">
        <v>125</v>
      </c>
      <c r="AN66">
        <v>1.5</v>
      </c>
      <c r="AO66">
        <v>250</v>
      </c>
    </row>
    <row r="67" spans="35:41" x14ac:dyDescent="0.25">
      <c r="AI67">
        <v>20</v>
      </c>
      <c r="AJ67">
        <v>10</v>
      </c>
      <c r="AK67">
        <v>50</v>
      </c>
      <c r="AL67">
        <v>120</v>
      </c>
      <c r="AM67">
        <v>125</v>
      </c>
      <c r="AN67">
        <v>1.5</v>
      </c>
      <c r="AO67">
        <v>250</v>
      </c>
    </row>
    <row r="68" spans="35:41" x14ac:dyDescent="0.25">
      <c r="AI68">
        <v>20</v>
      </c>
      <c r="AJ68">
        <v>10</v>
      </c>
      <c r="AK68">
        <v>50</v>
      </c>
      <c r="AL68">
        <v>120</v>
      </c>
      <c r="AM68">
        <v>125</v>
      </c>
      <c r="AN68">
        <v>1.5</v>
      </c>
      <c r="AO68">
        <v>250</v>
      </c>
    </row>
    <row r="69" spans="35:41" x14ac:dyDescent="0.25">
      <c r="AI69">
        <v>20</v>
      </c>
      <c r="AJ69">
        <v>10</v>
      </c>
      <c r="AK69">
        <v>50</v>
      </c>
      <c r="AL69">
        <v>120</v>
      </c>
      <c r="AM69">
        <v>125</v>
      </c>
      <c r="AN69">
        <v>1.5</v>
      </c>
      <c r="AO69">
        <v>250</v>
      </c>
    </row>
    <row r="70" spans="35:41" x14ac:dyDescent="0.25">
      <c r="AI70">
        <v>20</v>
      </c>
      <c r="AJ70">
        <v>10</v>
      </c>
      <c r="AK70">
        <v>50</v>
      </c>
      <c r="AL70">
        <v>120</v>
      </c>
      <c r="AM70">
        <v>125</v>
      </c>
      <c r="AN70">
        <v>1.5</v>
      </c>
      <c r="AO70">
        <v>250</v>
      </c>
    </row>
    <row r="71" spans="35:41" x14ac:dyDescent="0.25">
      <c r="AI71">
        <v>20</v>
      </c>
      <c r="AJ71">
        <v>10</v>
      </c>
      <c r="AK71">
        <v>50</v>
      </c>
      <c r="AL71">
        <v>120</v>
      </c>
      <c r="AM71">
        <v>125</v>
      </c>
      <c r="AN71">
        <v>1.5</v>
      </c>
      <c r="AO71">
        <v>250</v>
      </c>
    </row>
    <row r="72" spans="35:41" x14ac:dyDescent="0.25">
      <c r="AI72">
        <v>20</v>
      </c>
      <c r="AJ72">
        <v>10</v>
      </c>
      <c r="AK72">
        <v>50</v>
      </c>
      <c r="AL72">
        <v>120</v>
      </c>
      <c r="AM72">
        <v>125</v>
      </c>
      <c r="AN72">
        <v>1.5</v>
      </c>
      <c r="AO72">
        <v>250</v>
      </c>
    </row>
    <row r="73" spans="35:41" x14ac:dyDescent="0.25">
      <c r="AI73">
        <v>20</v>
      </c>
      <c r="AJ73">
        <v>10</v>
      </c>
      <c r="AK73">
        <v>50</v>
      </c>
      <c r="AL73">
        <v>120</v>
      </c>
      <c r="AM73">
        <v>125</v>
      </c>
      <c r="AN73">
        <v>1.5</v>
      </c>
      <c r="AO73">
        <v>250</v>
      </c>
    </row>
    <row r="74" spans="35:41" x14ac:dyDescent="0.25">
      <c r="AI74">
        <v>20</v>
      </c>
      <c r="AJ74">
        <v>10</v>
      </c>
      <c r="AK74">
        <v>50</v>
      </c>
      <c r="AL74">
        <v>120</v>
      </c>
      <c r="AM74">
        <v>125</v>
      </c>
      <c r="AN74">
        <v>1.5</v>
      </c>
      <c r="AO74">
        <v>250</v>
      </c>
    </row>
    <row r="75" spans="35:41" x14ac:dyDescent="0.25">
      <c r="AI75">
        <v>20</v>
      </c>
      <c r="AJ75">
        <v>10</v>
      </c>
      <c r="AK75">
        <v>50</v>
      </c>
      <c r="AL75">
        <v>120</v>
      </c>
      <c r="AM75">
        <v>125</v>
      </c>
      <c r="AN75">
        <v>1.5</v>
      </c>
      <c r="AO75">
        <v>250</v>
      </c>
    </row>
    <row r="76" spans="35:41" x14ac:dyDescent="0.25">
      <c r="AI76">
        <v>20</v>
      </c>
      <c r="AJ76">
        <v>10</v>
      </c>
      <c r="AK76">
        <v>50</v>
      </c>
      <c r="AL76">
        <v>120</v>
      </c>
      <c r="AM76">
        <v>125</v>
      </c>
      <c r="AN76">
        <v>1.5</v>
      </c>
      <c r="AO76">
        <v>250</v>
      </c>
    </row>
    <row r="77" spans="35:41" x14ac:dyDescent="0.25">
      <c r="AI77">
        <v>20</v>
      </c>
      <c r="AJ77">
        <v>10</v>
      </c>
      <c r="AK77">
        <v>50</v>
      </c>
      <c r="AL77">
        <v>120</v>
      </c>
      <c r="AM77">
        <v>125</v>
      </c>
      <c r="AN77">
        <v>1.5</v>
      </c>
      <c r="AO77">
        <v>250</v>
      </c>
    </row>
    <row r="78" spans="35:41" x14ac:dyDescent="0.25">
      <c r="AI78">
        <v>20</v>
      </c>
      <c r="AJ78">
        <v>10</v>
      </c>
      <c r="AK78">
        <v>50</v>
      </c>
      <c r="AL78">
        <v>120</v>
      </c>
      <c r="AM78">
        <v>125</v>
      </c>
      <c r="AN78">
        <v>1.5</v>
      </c>
      <c r="AO78">
        <v>250</v>
      </c>
    </row>
    <row r="79" spans="35:41" x14ac:dyDescent="0.25">
      <c r="AI79">
        <v>20</v>
      </c>
      <c r="AJ79">
        <v>10</v>
      </c>
      <c r="AK79">
        <v>50</v>
      </c>
      <c r="AL79">
        <v>120</v>
      </c>
      <c r="AM79">
        <v>125</v>
      </c>
      <c r="AN79">
        <v>1.5</v>
      </c>
      <c r="AO79">
        <v>250</v>
      </c>
    </row>
    <row r="80" spans="35:41" x14ac:dyDescent="0.25">
      <c r="AI80">
        <v>20</v>
      </c>
      <c r="AJ80">
        <v>10</v>
      </c>
      <c r="AK80">
        <v>50</v>
      </c>
      <c r="AL80">
        <v>120</v>
      </c>
      <c r="AM80">
        <v>125</v>
      </c>
      <c r="AN80">
        <v>1.5</v>
      </c>
      <c r="AO80">
        <v>250</v>
      </c>
    </row>
    <row r="81" spans="35:41" x14ac:dyDescent="0.25">
      <c r="AI81">
        <v>20</v>
      </c>
      <c r="AJ81">
        <v>10</v>
      </c>
      <c r="AK81">
        <v>50</v>
      </c>
      <c r="AL81">
        <v>120</v>
      </c>
      <c r="AM81">
        <v>125</v>
      </c>
      <c r="AN81">
        <v>1.5</v>
      </c>
      <c r="AO81">
        <v>250</v>
      </c>
    </row>
    <row r="82" spans="35:41" x14ac:dyDescent="0.25">
      <c r="AI82">
        <v>20</v>
      </c>
      <c r="AJ82">
        <v>10</v>
      </c>
      <c r="AK82">
        <v>50</v>
      </c>
      <c r="AL82">
        <v>120</v>
      </c>
      <c r="AM82">
        <v>125</v>
      </c>
      <c r="AN82">
        <v>1.5</v>
      </c>
      <c r="AO82">
        <v>250</v>
      </c>
    </row>
    <row r="83" spans="35:41" x14ac:dyDescent="0.25">
      <c r="AI83">
        <v>20</v>
      </c>
      <c r="AJ83">
        <v>10</v>
      </c>
      <c r="AK83">
        <v>50</v>
      </c>
      <c r="AL83">
        <v>120</v>
      </c>
      <c r="AM83">
        <v>125</v>
      </c>
      <c r="AN83">
        <v>1.5</v>
      </c>
      <c r="AO83">
        <v>250</v>
      </c>
    </row>
    <row r="84" spans="35:41" x14ac:dyDescent="0.25">
      <c r="AI84">
        <v>20</v>
      </c>
      <c r="AJ84">
        <v>10</v>
      </c>
      <c r="AK84">
        <v>50</v>
      </c>
      <c r="AL84">
        <v>120</v>
      </c>
      <c r="AM84">
        <v>125</v>
      </c>
      <c r="AN84">
        <v>1.5</v>
      </c>
      <c r="AO84">
        <v>250</v>
      </c>
    </row>
    <row r="85" spans="35:41" x14ac:dyDescent="0.25">
      <c r="AI85">
        <v>20</v>
      </c>
      <c r="AJ85">
        <v>10</v>
      </c>
      <c r="AK85">
        <v>50</v>
      </c>
      <c r="AL85">
        <v>120</v>
      </c>
      <c r="AM85">
        <v>125</v>
      </c>
      <c r="AN85">
        <v>1.5</v>
      </c>
      <c r="AO85">
        <v>250</v>
      </c>
    </row>
    <row r="86" spans="35:41" x14ac:dyDescent="0.25">
      <c r="AI86">
        <v>20</v>
      </c>
      <c r="AJ86">
        <v>10</v>
      </c>
      <c r="AK86">
        <v>50</v>
      </c>
      <c r="AL86">
        <v>120</v>
      </c>
      <c r="AM86">
        <v>125</v>
      </c>
      <c r="AN86">
        <v>1.5</v>
      </c>
      <c r="AO86">
        <v>250</v>
      </c>
    </row>
    <row r="87" spans="35:41" x14ac:dyDescent="0.25">
      <c r="AI87">
        <v>20</v>
      </c>
      <c r="AJ87">
        <v>10</v>
      </c>
      <c r="AK87">
        <v>50</v>
      </c>
      <c r="AL87">
        <v>120</v>
      </c>
      <c r="AM87">
        <v>125</v>
      </c>
      <c r="AN87">
        <v>1.5</v>
      </c>
      <c r="AO87">
        <v>250</v>
      </c>
    </row>
    <row r="88" spans="35:41" x14ac:dyDescent="0.25">
      <c r="AI88">
        <v>20</v>
      </c>
      <c r="AJ88">
        <v>10</v>
      </c>
      <c r="AK88">
        <v>50</v>
      </c>
      <c r="AL88">
        <v>120</v>
      </c>
      <c r="AM88">
        <v>125</v>
      </c>
      <c r="AN88">
        <v>1.5</v>
      </c>
      <c r="AO88">
        <v>250</v>
      </c>
    </row>
    <row r="89" spans="35:41" x14ac:dyDescent="0.25">
      <c r="AI89">
        <v>20</v>
      </c>
      <c r="AJ89">
        <v>10</v>
      </c>
      <c r="AK89">
        <v>50</v>
      </c>
      <c r="AL89">
        <v>120</v>
      </c>
      <c r="AM89">
        <v>125</v>
      </c>
      <c r="AN89">
        <v>1.5</v>
      </c>
      <c r="AO89">
        <v>250</v>
      </c>
    </row>
    <row r="90" spans="35:41" x14ac:dyDescent="0.25">
      <c r="AI90">
        <v>20</v>
      </c>
      <c r="AJ90">
        <v>10</v>
      </c>
      <c r="AK90">
        <v>50</v>
      </c>
      <c r="AL90">
        <v>120</v>
      </c>
      <c r="AM90">
        <v>125</v>
      </c>
      <c r="AN90">
        <v>1.5</v>
      </c>
      <c r="AO90">
        <v>250</v>
      </c>
    </row>
    <row r="91" spans="35:41" x14ac:dyDescent="0.25">
      <c r="AI91">
        <v>20</v>
      </c>
      <c r="AJ91">
        <v>10</v>
      </c>
      <c r="AK91">
        <v>50</v>
      </c>
      <c r="AL91">
        <v>120</v>
      </c>
      <c r="AM91">
        <v>125</v>
      </c>
      <c r="AN91">
        <v>1.5</v>
      </c>
      <c r="AO91">
        <v>250</v>
      </c>
    </row>
    <row r="92" spans="35:41" x14ac:dyDescent="0.25">
      <c r="AI92">
        <v>20</v>
      </c>
      <c r="AJ92">
        <v>10</v>
      </c>
      <c r="AK92">
        <v>50</v>
      </c>
      <c r="AL92">
        <v>120</v>
      </c>
      <c r="AM92">
        <v>125</v>
      </c>
      <c r="AN92">
        <v>1.5</v>
      </c>
      <c r="AO92">
        <v>250</v>
      </c>
    </row>
    <row r="93" spans="35:41" x14ac:dyDescent="0.25">
      <c r="AI93">
        <v>20</v>
      </c>
      <c r="AJ93">
        <v>10</v>
      </c>
      <c r="AK93">
        <v>50</v>
      </c>
      <c r="AL93">
        <v>120</v>
      </c>
      <c r="AM93">
        <v>125</v>
      </c>
      <c r="AN93">
        <v>1.5</v>
      </c>
      <c r="AO93">
        <v>250</v>
      </c>
    </row>
    <row r="94" spans="35:41" x14ac:dyDescent="0.25">
      <c r="AI94">
        <v>20</v>
      </c>
      <c r="AJ94">
        <v>10</v>
      </c>
      <c r="AK94">
        <v>50</v>
      </c>
      <c r="AL94">
        <v>120</v>
      </c>
      <c r="AM94">
        <v>125</v>
      </c>
      <c r="AN94">
        <v>1.5</v>
      </c>
      <c r="AO94">
        <v>250</v>
      </c>
    </row>
    <row r="95" spans="35:41" x14ac:dyDescent="0.25">
      <c r="AI95">
        <v>20</v>
      </c>
      <c r="AJ95">
        <v>10</v>
      </c>
      <c r="AK95">
        <v>50</v>
      </c>
      <c r="AL95">
        <v>120</v>
      </c>
      <c r="AM95">
        <v>125</v>
      </c>
      <c r="AN95">
        <v>1.5</v>
      </c>
      <c r="AO95">
        <v>250</v>
      </c>
    </row>
    <row r="96" spans="35:41" x14ac:dyDescent="0.25">
      <c r="AI96">
        <v>20</v>
      </c>
      <c r="AJ96">
        <v>10</v>
      </c>
      <c r="AK96">
        <v>50</v>
      </c>
      <c r="AL96">
        <v>120</v>
      </c>
      <c r="AM96">
        <v>125</v>
      </c>
      <c r="AN96">
        <v>1.5</v>
      </c>
      <c r="AO96">
        <v>250</v>
      </c>
    </row>
    <row r="97" spans="35:41" x14ac:dyDescent="0.25">
      <c r="AI97">
        <v>20</v>
      </c>
      <c r="AJ97">
        <v>10</v>
      </c>
      <c r="AK97">
        <v>50</v>
      </c>
      <c r="AL97">
        <v>120</v>
      </c>
      <c r="AM97">
        <v>125</v>
      </c>
      <c r="AN97">
        <v>1.5</v>
      </c>
      <c r="AO97">
        <v>250</v>
      </c>
    </row>
    <row r="98" spans="35:41" x14ac:dyDescent="0.25">
      <c r="AI98">
        <v>20</v>
      </c>
      <c r="AJ98">
        <v>10</v>
      </c>
      <c r="AK98">
        <v>50</v>
      </c>
      <c r="AL98">
        <v>120</v>
      </c>
      <c r="AM98">
        <v>125</v>
      </c>
      <c r="AN98">
        <v>1.5</v>
      </c>
      <c r="AO98">
        <v>250</v>
      </c>
    </row>
    <row r="99" spans="35:41" x14ac:dyDescent="0.25">
      <c r="AI99">
        <v>20</v>
      </c>
      <c r="AJ99">
        <v>10</v>
      </c>
      <c r="AK99">
        <v>50</v>
      </c>
      <c r="AL99">
        <v>120</v>
      </c>
      <c r="AM99">
        <v>125</v>
      </c>
      <c r="AN99">
        <v>1.5</v>
      </c>
      <c r="AO99">
        <v>250</v>
      </c>
    </row>
    <row r="100" spans="35:41" x14ac:dyDescent="0.25">
      <c r="AI100">
        <v>20</v>
      </c>
      <c r="AJ100">
        <v>10</v>
      </c>
      <c r="AK100">
        <v>50</v>
      </c>
      <c r="AL100">
        <v>120</v>
      </c>
      <c r="AM100">
        <v>125</v>
      </c>
      <c r="AN100">
        <v>1.5</v>
      </c>
      <c r="AO100">
        <v>250</v>
      </c>
    </row>
    <row r="101" spans="35:41" x14ac:dyDescent="0.25">
      <c r="AI101">
        <v>20</v>
      </c>
      <c r="AJ101">
        <v>10</v>
      </c>
      <c r="AK101">
        <v>50</v>
      </c>
      <c r="AL101">
        <v>120</v>
      </c>
      <c r="AM101">
        <v>125</v>
      </c>
      <c r="AN101">
        <v>1.5</v>
      </c>
      <c r="AO101">
        <v>250</v>
      </c>
    </row>
    <row r="102" spans="35:41" x14ac:dyDescent="0.25">
      <c r="AI102">
        <v>20</v>
      </c>
      <c r="AJ102">
        <v>10</v>
      </c>
      <c r="AK102">
        <v>50</v>
      </c>
      <c r="AL102">
        <v>120</v>
      </c>
      <c r="AM102">
        <v>125</v>
      </c>
      <c r="AN102">
        <v>1.5</v>
      </c>
      <c r="AO102">
        <v>250</v>
      </c>
    </row>
    <row r="103" spans="35:41" x14ac:dyDescent="0.25">
      <c r="AI103">
        <v>20</v>
      </c>
      <c r="AJ103">
        <v>10</v>
      </c>
      <c r="AK103">
        <v>50</v>
      </c>
      <c r="AL103">
        <v>120</v>
      </c>
      <c r="AM103">
        <v>125</v>
      </c>
      <c r="AN103">
        <v>1.5</v>
      </c>
      <c r="AO103">
        <v>250</v>
      </c>
    </row>
    <row r="104" spans="35:41" x14ac:dyDescent="0.25">
      <c r="AI104">
        <v>20</v>
      </c>
      <c r="AJ104">
        <v>10</v>
      </c>
      <c r="AK104">
        <v>50</v>
      </c>
      <c r="AL104">
        <v>120</v>
      </c>
      <c r="AM104">
        <v>125</v>
      </c>
      <c r="AN104">
        <v>1.5</v>
      </c>
      <c r="AO104">
        <v>250</v>
      </c>
    </row>
    <row r="105" spans="35:41" x14ac:dyDescent="0.25">
      <c r="AI105">
        <v>20</v>
      </c>
      <c r="AJ105">
        <v>10</v>
      </c>
      <c r="AK105">
        <v>50</v>
      </c>
      <c r="AL105">
        <v>120</v>
      </c>
      <c r="AM105">
        <v>125</v>
      </c>
      <c r="AN105">
        <v>1.5</v>
      </c>
      <c r="AO105">
        <v>250</v>
      </c>
    </row>
    <row r="106" spans="35:41" x14ac:dyDescent="0.25">
      <c r="AI106">
        <v>20</v>
      </c>
      <c r="AJ106">
        <v>10</v>
      </c>
      <c r="AK106">
        <v>50</v>
      </c>
      <c r="AL106">
        <v>120</v>
      </c>
      <c r="AM106">
        <v>125</v>
      </c>
      <c r="AN106">
        <v>1.5</v>
      </c>
      <c r="AO106">
        <v>250</v>
      </c>
    </row>
    <row r="107" spans="35:41" x14ac:dyDescent="0.25">
      <c r="AI107">
        <v>20</v>
      </c>
      <c r="AJ107">
        <v>10</v>
      </c>
      <c r="AK107">
        <v>50</v>
      </c>
      <c r="AL107">
        <v>120</v>
      </c>
      <c r="AM107">
        <v>125</v>
      </c>
      <c r="AN107">
        <v>1.5</v>
      </c>
      <c r="AO107">
        <v>250</v>
      </c>
    </row>
    <row r="108" spans="35:41" x14ac:dyDescent="0.25">
      <c r="AI108">
        <v>20</v>
      </c>
      <c r="AJ108">
        <v>10</v>
      </c>
      <c r="AK108">
        <v>50</v>
      </c>
      <c r="AL108">
        <v>120</v>
      </c>
      <c r="AM108">
        <v>125</v>
      </c>
      <c r="AN108">
        <v>1.5</v>
      </c>
      <c r="AO108">
        <v>250</v>
      </c>
    </row>
    <row r="109" spans="35:41" x14ac:dyDescent="0.25">
      <c r="AI109">
        <v>20</v>
      </c>
      <c r="AJ109">
        <v>10</v>
      </c>
      <c r="AK109">
        <v>50</v>
      </c>
      <c r="AL109">
        <v>120</v>
      </c>
      <c r="AM109">
        <v>125</v>
      </c>
      <c r="AN109">
        <v>1.5</v>
      </c>
      <c r="AO109">
        <v>250</v>
      </c>
    </row>
    <row r="110" spans="35:41" x14ac:dyDescent="0.25">
      <c r="AI110">
        <v>20</v>
      </c>
      <c r="AJ110">
        <v>10</v>
      </c>
      <c r="AK110">
        <v>50</v>
      </c>
      <c r="AL110">
        <v>120</v>
      </c>
      <c r="AM110">
        <v>125</v>
      </c>
      <c r="AN110">
        <v>1.5</v>
      </c>
      <c r="AO110">
        <v>250</v>
      </c>
    </row>
    <row r="111" spans="35:41" x14ac:dyDescent="0.25">
      <c r="AI111">
        <v>20</v>
      </c>
      <c r="AJ111">
        <v>10</v>
      </c>
      <c r="AK111">
        <v>50</v>
      </c>
      <c r="AL111">
        <v>120</v>
      </c>
      <c r="AM111">
        <v>125</v>
      </c>
      <c r="AN111">
        <v>1.5</v>
      </c>
      <c r="AO111">
        <v>250</v>
      </c>
    </row>
    <row r="112" spans="35:41" x14ac:dyDescent="0.25">
      <c r="AI112">
        <v>20</v>
      </c>
      <c r="AJ112">
        <v>10</v>
      </c>
      <c r="AK112">
        <v>50</v>
      </c>
      <c r="AL112">
        <v>120</v>
      </c>
      <c r="AM112">
        <v>125</v>
      </c>
      <c r="AN112">
        <v>1.5</v>
      </c>
      <c r="AO112">
        <v>250</v>
      </c>
    </row>
    <row r="113" spans="35:41" x14ac:dyDescent="0.25">
      <c r="AI113">
        <v>20</v>
      </c>
      <c r="AJ113">
        <v>10</v>
      </c>
      <c r="AK113">
        <v>50</v>
      </c>
      <c r="AL113">
        <v>120</v>
      </c>
      <c r="AM113">
        <v>125</v>
      </c>
      <c r="AN113">
        <v>1.5</v>
      </c>
      <c r="AO113">
        <v>250</v>
      </c>
    </row>
    <row r="114" spans="35:41" x14ac:dyDescent="0.25">
      <c r="AI114">
        <v>20</v>
      </c>
      <c r="AJ114">
        <v>10</v>
      </c>
      <c r="AK114">
        <v>50</v>
      </c>
      <c r="AL114">
        <v>120</v>
      </c>
      <c r="AM114">
        <v>125</v>
      </c>
      <c r="AN114">
        <v>1.5</v>
      </c>
      <c r="AO114">
        <v>250</v>
      </c>
    </row>
    <row r="115" spans="35:41" x14ac:dyDescent="0.25">
      <c r="AI115">
        <v>20</v>
      </c>
      <c r="AJ115">
        <v>10</v>
      </c>
      <c r="AK115">
        <v>50</v>
      </c>
      <c r="AL115">
        <v>120</v>
      </c>
      <c r="AM115">
        <v>125</v>
      </c>
      <c r="AN115">
        <v>1.5</v>
      </c>
      <c r="AO115">
        <v>250</v>
      </c>
    </row>
    <row r="116" spans="35:41" x14ac:dyDescent="0.25">
      <c r="AI116">
        <v>20</v>
      </c>
      <c r="AJ116">
        <v>10</v>
      </c>
      <c r="AK116">
        <v>50</v>
      </c>
      <c r="AL116">
        <v>120</v>
      </c>
      <c r="AM116">
        <v>125</v>
      </c>
      <c r="AN116">
        <v>1.5</v>
      </c>
      <c r="AO116">
        <v>250</v>
      </c>
    </row>
    <row r="117" spans="35:41" x14ac:dyDescent="0.25">
      <c r="AI117">
        <v>20</v>
      </c>
      <c r="AJ117">
        <v>10</v>
      </c>
      <c r="AK117">
        <v>50</v>
      </c>
      <c r="AL117">
        <v>120</v>
      </c>
      <c r="AM117">
        <v>125</v>
      </c>
      <c r="AN117">
        <v>1.5</v>
      </c>
      <c r="AO117">
        <v>250</v>
      </c>
    </row>
    <row r="118" spans="35:41" x14ac:dyDescent="0.25">
      <c r="AI118">
        <v>20</v>
      </c>
      <c r="AJ118">
        <v>10</v>
      </c>
      <c r="AK118">
        <v>50</v>
      </c>
      <c r="AL118">
        <v>120</v>
      </c>
      <c r="AM118">
        <v>125</v>
      </c>
      <c r="AN118">
        <v>1.5</v>
      </c>
      <c r="AO118">
        <v>250</v>
      </c>
    </row>
    <row r="119" spans="35:41" x14ac:dyDescent="0.25">
      <c r="AI119">
        <v>20</v>
      </c>
      <c r="AJ119">
        <v>10</v>
      </c>
      <c r="AK119">
        <v>50</v>
      </c>
      <c r="AL119">
        <v>120</v>
      </c>
      <c r="AM119">
        <v>125</v>
      </c>
      <c r="AN119">
        <v>1.5</v>
      </c>
      <c r="AO119">
        <v>250</v>
      </c>
    </row>
    <row r="120" spans="35:41" x14ac:dyDescent="0.25">
      <c r="AI120">
        <v>20</v>
      </c>
      <c r="AJ120">
        <v>10</v>
      </c>
      <c r="AK120">
        <v>50</v>
      </c>
      <c r="AL120">
        <v>120</v>
      </c>
      <c r="AM120">
        <v>125</v>
      </c>
      <c r="AN120">
        <v>1.5</v>
      </c>
      <c r="AO120">
        <v>250</v>
      </c>
    </row>
    <row r="121" spans="35:41" x14ac:dyDescent="0.25">
      <c r="AI121">
        <v>20</v>
      </c>
      <c r="AJ121">
        <v>10</v>
      </c>
      <c r="AK121">
        <v>50</v>
      </c>
      <c r="AL121">
        <v>120</v>
      </c>
      <c r="AM121">
        <v>125</v>
      </c>
      <c r="AN121">
        <v>1.5</v>
      </c>
      <c r="AO121">
        <v>250</v>
      </c>
    </row>
    <row r="122" spans="35:41" x14ac:dyDescent="0.25">
      <c r="AI122">
        <v>20</v>
      </c>
      <c r="AJ122">
        <v>10</v>
      </c>
      <c r="AK122">
        <v>50</v>
      </c>
      <c r="AL122">
        <v>120</v>
      </c>
      <c r="AM122">
        <v>125</v>
      </c>
      <c r="AN122">
        <v>1.5</v>
      </c>
      <c r="AO122">
        <v>250</v>
      </c>
    </row>
    <row r="123" spans="35:41" x14ac:dyDescent="0.25">
      <c r="AI123">
        <v>20</v>
      </c>
      <c r="AJ123">
        <v>10</v>
      </c>
      <c r="AK123">
        <v>50</v>
      </c>
      <c r="AL123">
        <v>120</v>
      </c>
      <c r="AM123">
        <v>125</v>
      </c>
      <c r="AN123">
        <v>1.5</v>
      </c>
      <c r="AO123">
        <v>250</v>
      </c>
    </row>
    <row r="124" spans="35:41" x14ac:dyDescent="0.25">
      <c r="AI124">
        <v>20</v>
      </c>
      <c r="AJ124">
        <v>10</v>
      </c>
      <c r="AK124">
        <v>50</v>
      </c>
      <c r="AL124">
        <v>120</v>
      </c>
      <c r="AM124">
        <v>125</v>
      </c>
      <c r="AN124">
        <v>1.5</v>
      </c>
      <c r="AO124">
        <v>250</v>
      </c>
    </row>
    <row r="125" spans="35:41" x14ac:dyDescent="0.25">
      <c r="AI125">
        <v>20</v>
      </c>
      <c r="AJ125">
        <v>10</v>
      </c>
      <c r="AK125">
        <v>50</v>
      </c>
      <c r="AL125">
        <v>120</v>
      </c>
      <c r="AM125">
        <v>125</v>
      </c>
      <c r="AN125">
        <v>1.5</v>
      </c>
      <c r="AO125">
        <v>250</v>
      </c>
    </row>
    <row r="126" spans="35:41" x14ac:dyDescent="0.25">
      <c r="AI126">
        <v>20</v>
      </c>
      <c r="AJ126">
        <v>10</v>
      </c>
      <c r="AK126">
        <v>50</v>
      </c>
      <c r="AL126">
        <v>120</v>
      </c>
      <c r="AM126">
        <v>125</v>
      </c>
      <c r="AN126">
        <v>1.5</v>
      </c>
      <c r="AO126">
        <v>250</v>
      </c>
    </row>
    <row r="127" spans="35:41" x14ac:dyDescent="0.25">
      <c r="AI127">
        <v>20</v>
      </c>
      <c r="AJ127">
        <v>10</v>
      </c>
      <c r="AK127">
        <v>50</v>
      </c>
      <c r="AL127">
        <v>120</v>
      </c>
      <c r="AM127">
        <v>125</v>
      </c>
      <c r="AN127">
        <v>1.5</v>
      </c>
      <c r="AO127">
        <v>250</v>
      </c>
    </row>
    <row r="128" spans="35:41" x14ac:dyDescent="0.25">
      <c r="AI128">
        <v>20</v>
      </c>
      <c r="AJ128">
        <v>10</v>
      </c>
      <c r="AK128">
        <v>50</v>
      </c>
      <c r="AL128">
        <v>120</v>
      </c>
      <c r="AM128">
        <v>125</v>
      </c>
      <c r="AN128">
        <v>1.5</v>
      </c>
      <c r="AO128">
        <v>250</v>
      </c>
    </row>
    <row r="129" spans="35:41" x14ac:dyDescent="0.25">
      <c r="AI129">
        <v>20</v>
      </c>
      <c r="AJ129">
        <v>10</v>
      </c>
      <c r="AK129">
        <v>50</v>
      </c>
      <c r="AL129">
        <v>120</v>
      </c>
      <c r="AM129">
        <v>125</v>
      </c>
      <c r="AN129">
        <v>1.5</v>
      </c>
      <c r="AO129">
        <v>250</v>
      </c>
    </row>
    <row r="130" spans="35:41" x14ac:dyDescent="0.25">
      <c r="AI130">
        <v>20</v>
      </c>
      <c r="AJ130">
        <v>10</v>
      </c>
      <c r="AK130">
        <v>50</v>
      </c>
      <c r="AL130">
        <v>120</v>
      </c>
      <c r="AM130">
        <v>125</v>
      </c>
      <c r="AN130">
        <v>1.5</v>
      </c>
      <c r="AO130">
        <v>250</v>
      </c>
    </row>
    <row r="131" spans="35:41" x14ac:dyDescent="0.25">
      <c r="AI131">
        <v>20</v>
      </c>
      <c r="AJ131">
        <v>10</v>
      </c>
      <c r="AK131">
        <v>50</v>
      </c>
      <c r="AL131">
        <v>120</v>
      </c>
      <c r="AM131">
        <v>125</v>
      </c>
      <c r="AN131">
        <v>1.5</v>
      </c>
      <c r="AO131">
        <v>250</v>
      </c>
    </row>
    <row r="132" spans="35:41" x14ac:dyDescent="0.25">
      <c r="AI132">
        <v>20</v>
      </c>
      <c r="AJ132">
        <v>10</v>
      </c>
      <c r="AK132">
        <v>50</v>
      </c>
      <c r="AL132">
        <v>120</v>
      </c>
      <c r="AM132">
        <v>125</v>
      </c>
      <c r="AN132">
        <v>1.5</v>
      </c>
      <c r="AO132">
        <v>250</v>
      </c>
    </row>
    <row r="133" spans="35:41" x14ac:dyDescent="0.25">
      <c r="AI133">
        <v>20</v>
      </c>
      <c r="AJ133">
        <v>10</v>
      </c>
      <c r="AK133">
        <v>50</v>
      </c>
      <c r="AL133">
        <v>120</v>
      </c>
      <c r="AM133">
        <v>125</v>
      </c>
      <c r="AN133">
        <v>1.5</v>
      </c>
      <c r="AO133">
        <v>250</v>
      </c>
    </row>
    <row r="134" spans="35:41" x14ac:dyDescent="0.25">
      <c r="AI134">
        <v>20</v>
      </c>
      <c r="AJ134">
        <v>10</v>
      </c>
      <c r="AK134">
        <v>50</v>
      </c>
      <c r="AL134">
        <v>120</v>
      </c>
      <c r="AM134">
        <v>125</v>
      </c>
      <c r="AN134">
        <v>1.5</v>
      </c>
      <c r="AO134">
        <v>250</v>
      </c>
    </row>
    <row r="135" spans="35:41" x14ac:dyDescent="0.25">
      <c r="AI135">
        <v>20</v>
      </c>
      <c r="AJ135">
        <v>10</v>
      </c>
      <c r="AK135">
        <v>50</v>
      </c>
      <c r="AL135">
        <v>120</v>
      </c>
      <c r="AM135">
        <v>125</v>
      </c>
      <c r="AN135">
        <v>1.5</v>
      </c>
      <c r="AO135">
        <v>250</v>
      </c>
    </row>
    <row r="136" spans="35:41" x14ac:dyDescent="0.25">
      <c r="AI136">
        <v>20</v>
      </c>
      <c r="AJ136">
        <v>10</v>
      </c>
      <c r="AK136">
        <v>50</v>
      </c>
      <c r="AL136">
        <v>120</v>
      </c>
      <c r="AM136">
        <v>125</v>
      </c>
      <c r="AN136">
        <v>1.5</v>
      </c>
      <c r="AO136">
        <v>250</v>
      </c>
    </row>
    <row r="137" spans="35:41" x14ac:dyDescent="0.25">
      <c r="AI137">
        <v>20</v>
      </c>
      <c r="AJ137">
        <v>10</v>
      </c>
      <c r="AK137">
        <v>50</v>
      </c>
      <c r="AL137">
        <v>120</v>
      </c>
      <c r="AM137">
        <v>125</v>
      </c>
      <c r="AN137">
        <v>1.5</v>
      </c>
      <c r="AO137">
        <v>250</v>
      </c>
    </row>
    <row r="138" spans="35:41" x14ac:dyDescent="0.25">
      <c r="AI138">
        <v>20</v>
      </c>
      <c r="AJ138">
        <v>10</v>
      </c>
      <c r="AK138">
        <v>50</v>
      </c>
      <c r="AL138">
        <v>120</v>
      </c>
      <c r="AM138">
        <v>125</v>
      </c>
      <c r="AN138">
        <v>1.5</v>
      </c>
      <c r="AO138">
        <v>250</v>
      </c>
    </row>
    <row r="139" spans="35:41" x14ac:dyDescent="0.25">
      <c r="AI139">
        <v>20</v>
      </c>
      <c r="AJ139">
        <v>10</v>
      </c>
      <c r="AK139">
        <v>50</v>
      </c>
      <c r="AL139">
        <v>120</v>
      </c>
      <c r="AM139">
        <v>125</v>
      </c>
      <c r="AN139">
        <v>1.5</v>
      </c>
      <c r="AO139">
        <v>250</v>
      </c>
    </row>
    <row r="140" spans="35:41" x14ac:dyDescent="0.25">
      <c r="AI140">
        <v>20</v>
      </c>
      <c r="AJ140">
        <v>10</v>
      </c>
      <c r="AK140">
        <v>50</v>
      </c>
      <c r="AL140">
        <v>120</v>
      </c>
      <c r="AM140">
        <v>125</v>
      </c>
      <c r="AN140">
        <v>1.5</v>
      </c>
      <c r="AO140">
        <v>250</v>
      </c>
    </row>
    <row r="141" spans="35:41" x14ac:dyDescent="0.25">
      <c r="AI141">
        <v>20</v>
      </c>
      <c r="AJ141">
        <v>10</v>
      </c>
      <c r="AK141">
        <v>50</v>
      </c>
      <c r="AL141">
        <v>120</v>
      </c>
      <c r="AM141">
        <v>125</v>
      </c>
      <c r="AN141">
        <v>1.5</v>
      </c>
      <c r="AO141">
        <v>250</v>
      </c>
    </row>
    <row r="142" spans="35:41" x14ac:dyDescent="0.25">
      <c r="AI142">
        <v>20</v>
      </c>
      <c r="AJ142">
        <v>10</v>
      </c>
      <c r="AK142">
        <v>50</v>
      </c>
      <c r="AL142">
        <v>120</v>
      </c>
      <c r="AM142">
        <v>125</v>
      </c>
      <c r="AN142">
        <v>1.5</v>
      </c>
      <c r="AO142">
        <v>250</v>
      </c>
    </row>
    <row r="143" spans="35:41" x14ac:dyDescent="0.25">
      <c r="AI143">
        <v>20</v>
      </c>
      <c r="AJ143">
        <v>10</v>
      </c>
      <c r="AK143">
        <v>50</v>
      </c>
      <c r="AL143">
        <v>120</v>
      </c>
      <c r="AM143">
        <v>125</v>
      </c>
      <c r="AN143">
        <v>1.5</v>
      </c>
      <c r="AO143">
        <v>250</v>
      </c>
    </row>
    <row r="144" spans="35:41" x14ac:dyDescent="0.25">
      <c r="AI144">
        <v>20</v>
      </c>
      <c r="AJ144">
        <v>10</v>
      </c>
      <c r="AK144">
        <v>50</v>
      </c>
      <c r="AL144">
        <v>120</v>
      </c>
      <c r="AM144">
        <v>125</v>
      </c>
      <c r="AN144">
        <v>1.5</v>
      </c>
      <c r="AO144">
        <v>250</v>
      </c>
    </row>
    <row r="145" spans="35:41" x14ac:dyDescent="0.25">
      <c r="AI145">
        <v>20</v>
      </c>
      <c r="AJ145">
        <v>10</v>
      </c>
      <c r="AK145">
        <v>50</v>
      </c>
      <c r="AL145">
        <v>120</v>
      </c>
      <c r="AM145">
        <v>125</v>
      </c>
      <c r="AN145">
        <v>1.5</v>
      </c>
      <c r="AO145">
        <v>250</v>
      </c>
    </row>
    <row r="146" spans="35:41" x14ac:dyDescent="0.25">
      <c r="AI146">
        <v>20</v>
      </c>
      <c r="AJ146">
        <v>10</v>
      </c>
      <c r="AK146">
        <v>50</v>
      </c>
      <c r="AL146">
        <v>120</v>
      </c>
      <c r="AM146">
        <v>125</v>
      </c>
      <c r="AN146">
        <v>1.5</v>
      </c>
      <c r="AO146">
        <v>250</v>
      </c>
    </row>
    <row r="147" spans="35:41" x14ac:dyDescent="0.25">
      <c r="AI147">
        <v>20</v>
      </c>
      <c r="AJ147">
        <v>10</v>
      </c>
      <c r="AK147">
        <v>50</v>
      </c>
      <c r="AL147">
        <v>120</v>
      </c>
      <c r="AM147">
        <v>125</v>
      </c>
      <c r="AN147">
        <v>1.5</v>
      </c>
      <c r="AO147">
        <v>250</v>
      </c>
    </row>
    <row r="148" spans="35:41" x14ac:dyDescent="0.25">
      <c r="AI148">
        <v>20</v>
      </c>
      <c r="AJ148">
        <v>10</v>
      </c>
      <c r="AK148">
        <v>50</v>
      </c>
      <c r="AL148">
        <v>120</v>
      </c>
      <c r="AM148">
        <v>125</v>
      </c>
      <c r="AN148">
        <v>1.5</v>
      </c>
      <c r="AO148">
        <v>250</v>
      </c>
    </row>
    <row r="149" spans="35:41" x14ac:dyDescent="0.25">
      <c r="AI149">
        <v>20</v>
      </c>
      <c r="AJ149">
        <v>10</v>
      </c>
      <c r="AK149">
        <v>50</v>
      </c>
      <c r="AL149">
        <v>120</v>
      </c>
      <c r="AM149">
        <v>125</v>
      </c>
      <c r="AN149">
        <v>1.5</v>
      </c>
      <c r="AO149">
        <v>250</v>
      </c>
    </row>
    <row r="150" spans="35:41" x14ac:dyDescent="0.25">
      <c r="AI150">
        <v>20</v>
      </c>
      <c r="AJ150">
        <v>10</v>
      </c>
      <c r="AK150">
        <v>50</v>
      </c>
      <c r="AL150">
        <v>120</v>
      </c>
      <c r="AM150">
        <v>125</v>
      </c>
      <c r="AN150">
        <v>1.5</v>
      </c>
      <c r="AO150">
        <v>250</v>
      </c>
    </row>
    <row r="151" spans="35:41" x14ac:dyDescent="0.25">
      <c r="AI151">
        <v>20</v>
      </c>
      <c r="AJ151">
        <v>10</v>
      </c>
      <c r="AK151">
        <v>50</v>
      </c>
      <c r="AL151">
        <v>120</v>
      </c>
      <c r="AM151">
        <v>125</v>
      </c>
      <c r="AN151">
        <v>1.5</v>
      </c>
      <c r="AO151">
        <v>250</v>
      </c>
    </row>
    <row r="152" spans="35:41" x14ac:dyDescent="0.25">
      <c r="AI152">
        <v>20</v>
      </c>
      <c r="AJ152">
        <v>10</v>
      </c>
      <c r="AK152">
        <v>50</v>
      </c>
      <c r="AL152">
        <v>120</v>
      </c>
      <c r="AM152">
        <v>125</v>
      </c>
      <c r="AN152">
        <v>1.5</v>
      </c>
      <c r="AO152">
        <v>250</v>
      </c>
    </row>
    <row r="153" spans="35:41" x14ac:dyDescent="0.25">
      <c r="AI153">
        <v>20</v>
      </c>
      <c r="AJ153">
        <v>10</v>
      </c>
      <c r="AK153">
        <v>50</v>
      </c>
      <c r="AL153">
        <v>120</v>
      </c>
      <c r="AM153">
        <v>125</v>
      </c>
      <c r="AN153">
        <v>1.5</v>
      </c>
      <c r="AO153">
        <v>250</v>
      </c>
    </row>
    <row r="154" spans="35:41" x14ac:dyDescent="0.25">
      <c r="AI154">
        <v>20</v>
      </c>
      <c r="AJ154">
        <v>10</v>
      </c>
      <c r="AK154">
        <v>50</v>
      </c>
      <c r="AL154">
        <v>120</v>
      </c>
      <c r="AM154">
        <v>125</v>
      </c>
      <c r="AN154">
        <v>1.5</v>
      </c>
      <c r="AO154">
        <v>250</v>
      </c>
    </row>
    <row r="155" spans="35:41" x14ac:dyDescent="0.25">
      <c r="AI155">
        <v>20</v>
      </c>
      <c r="AJ155">
        <v>10</v>
      </c>
      <c r="AK155">
        <v>50</v>
      </c>
      <c r="AL155">
        <v>120</v>
      </c>
      <c r="AM155">
        <v>125</v>
      </c>
      <c r="AN155">
        <v>1.5</v>
      </c>
      <c r="AO155">
        <v>250</v>
      </c>
    </row>
    <row r="156" spans="35:41" x14ac:dyDescent="0.25">
      <c r="AI156">
        <v>20</v>
      </c>
      <c r="AJ156">
        <v>10</v>
      </c>
      <c r="AK156">
        <v>50</v>
      </c>
      <c r="AL156">
        <v>120</v>
      </c>
      <c r="AM156">
        <v>125</v>
      </c>
      <c r="AN156">
        <v>1.5</v>
      </c>
      <c r="AO156">
        <v>250</v>
      </c>
    </row>
    <row r="157" spans="35:41" x14ac:dyDescent="0.25">
      <c r="AI157">
        <v>20</v>
      </c>
      <c r="AJ157">
        <v>10</v>
      </c>
      <c r="AK157">
        <v>50</v>
      </c>
      <c r="AL157">
        <v>120</v>
      </c>
      <c r="AM157">
        <v>125</v>
      </c>
      <c r="AN157">
        <v>1.5</v>
      </c>
      <c r="AO157">
        <v>250</v>
      </c>
    </row>
    <row r="158" spans="35:41" x14ac:dyDescent="0.25">
      <c r="AI158">
        <v>20</v>
      </c>
      <c r="AJ158">
        <v>10</v>
      </c>
      <c r="AK158">
        <v>50</v>
      </c>
      <c r="AL158">
        <v>120</v>
      </c>
      <c r="AM158">
        <v>125</v>
      </c>
      <c r="AN158">
        <v>1.5</v>
      </c>
      <c r="AO158">
        <v>250</v>
      </c>
    </row>
    <row r="159" spans="35:41" x14ac:dyDescent="0.25">
      <c r="AI159">
        <v>20</v>
      </c>
      <c r="AJ159">
        <v>10</v>
      </c>
      <c r="AK159">
        <v>50</v>
      </c>
      <c r="AL159">
        <v>120</v>
      </c>
      <c r="AM159">
        <v>125</v>
      </c>
      <c r="AN159">
        <v>1.5</v>
      </c>
      <c r="AO159">
        <v>250</v>
      </c>
    </row>
    <row r="160" spans="35:41" x14ac:dyDescent="0.25">
      <c r="AI160">
        <v>20</v>
      </c>
      <c r="AJ160">
        <v>10</v>
      </c>
      <c r="AK160">
        <v>50</v>
      </c>
      <c r="AL160">
        <v>120</v>
      </c>
      <c r="AM160">
        <v>125</v>
      </c>
      <c r="AN160">
        <v>1.5</v>
      </c>
      <c r="AO160">
        <v>250</v>
      </c>
    </row>
    <row r="161" spans="35:41" x14ac:dyDescent="0.25">
      <c r="AI161">
        <v>20</v>
      </c>
      <c r="AJ161">
        <v>10</v>
      </c>
      <c r="AK161">
        <v>50</v>
      </c>
      <c r="AL161">
        <v>120</v>
      </c>
      <c r="AM161">
        <v>125</v>
      </c>
      <c r="AN161">
        <v>1.5</v>
      </c>
      <c r="AO161">
        <v>250</v>
      </c>
    </row>
    <row r="162" spans="35:41" x14ac:dyDescent="0.25">
      <c r="AI162">
        <v>20</v>
      </c>
      <c r="AJ162">
        <v>10</v>
      </c>
      <c r="AK162">
        <v>50</v>
      </c>
      <c r="AL162">
        <v>120</v>
      </c>
      <c r="AM162">
        <v>125</v>
      </c>
      <c r="AN162">
        <v>1.5</v>
      </c>
      <c r="AO162">
        <v>250</v>
      </c>
    </row>
    <row r="163" spans="35:41" x14ac:dyDescent="0.25">
      <c r="AI163">
        <v>20</v>
      </c>
      <c r="AJ163">
        <v>10</v>
      </c>
      <c r="AK163">
        <v>50</v>
      </c>
      <c r="AL163">
        <v>120</v>
      </c>
      <c r="AM163">
        <v>125</v>
      </c>
      <c r="AN163">
        <v>1.5</v>
      </c>
      <c r="AO163">
        <v>250</v>
      </c>
    </row>
    <row r="164" spans="35:41" x14ac:dyDescent="0.25">
      <c r="AI164">
        <v>20</v>
      </c>
      <c r="AJ164">
        <v>10</v>
      </c>
      <c r="AK164">
        <v>50</v>
      </c>
      <c r="AL164">
        <v>120</v>
      </c>
      <c r="AM164">
        <v>125</v>
      </c>
      <c r="AN164">
        <v>1.5</v>
      </c>
      <c r="AO164">
        <v>250</v>
      </c>
    </row>
    <row r="165" spans="35:41" x14ac:dyDescent="0.25">
      <c r="AI165">
        <v>20</v>
      </c>
      <c r="AJ165">
        <v>10</v>
      </c>
      <c r="AK165">
        <v>50</v>
      </c>
      <c r="AL165">
        <v>120</v>
      </c>
      <c r="AM165">
        <v>125</v>
      </c>
      <c r="AN165">
        <v>1.5</v>
      </c>
      <c r="AO165">
        <v>250</v>
      </c>
    </row>
    <row r="166" spans="35:41" x14ac:dyDescent="0.25">
      <c r="AI166">
        <v>20</v>
      </c>
      <c r="AJ166">
        <v>10</v>
      </c>
      <c r="AK166">
        <v>50</v>
      </c>
      <c r="AL166">
        <v>120</v>
      </c>
      <c r="AM166">
        <v>125</v>
      </c>
      <c r="AN166">
        <v>1.5</v>
      </c>
      <c r="AO166">
        <v>250</v>
      </c>
    </row>
    <row r="167" spans="35:41" x14ac:dyDescent="0.25">
      <c r="AI167">
        <v>20</v>
      </c>
      <c r="AJ167">
        <v>10</v>
      </c>
      <c r="AK167">
        <v>50</v>
      </c>
      <c r="AL167">
        <v>120</v>
      </c>
      <c r="AM167">
        <v>125</v>
      </c>
      <c r="AN167">
        <v>1.5</v>
      </c>
      <c r="AO167">
        <v>250</v>
      </c>
    </row>
    <row r="168" spans="35:41" x14ac:dyDescent="0.25">
      <c r="AI168">
        <v>20</v>
      </c>
      <c r="AJ168">
        <v>10</v>
      </c>
      <c r="AK168">
        <v>50</v>
      </c>
      <c r="AL168">
        <v>120</v>
      </c>
      <c r="AM168">
        <v>125</v>
      </c>
      <c r="AN168">
        <v>1.5</v>
      </c>
      <c r="AO168">
        <v>250</v>
      </c>
    </row>
    <row r="169" spans="35:41" x14ac:dyDescent="0.25">
      <c r="AI169">
        <v>20</v>
      </c>
      <c r="AJ169">
        <v>10</v>
      </c>
      <c r="AK169">
        <v>50</v>
      </c>
      <c r="AL169">
        <v>120</v>
      </c>
      <c r="AM169">
        <v>125</v>
      </c>
      <c r="AN169">
        <v>1.5</v>
      </c>
      <c r="AO169">
        <v>250</v>
      </c>
    </row>
    <row r="170" spans="35:41" x14ac:dyDescent="0.25">
      <c r="AI170">
        <v>20</v>
      </c>
      <c r="AJ170">
        <v>10</v>
      </c>
      <c r="AK170">
        <v>50</v>
      </c>
      <c r="AL170">
        <v>120</v>
      </c>
      <c r="AM170">
        <v>125</v>
      </c>
      <c r="AN170">
        <v>1.5</v>
      </c>
      <c r="AO170">
        <v>250</v>
      </c>
    </row>
    <row r="171" spans="35:41" x14ac:dyDescent="0.25">
      <c r="AI171">
        <v>20</v>
      </c>
      <c r="AJ171">
        <v>10</v>
      </c>
      <c r="AK171">
        <v>50</v>
      </c>
      <c r="AL171">
        <v>120</v>
      </c>
      <c r="AM171">
        <v>125</v>
      </c>
      <c r="AN171">
        <v>1.5</v>
      </c>
      <c r="AO171">
        <v>250</v>
      </c>
    </row>
    <row r="172" spans="35:41" x14ac:dyDescent="0.25">
      <c r="AI172">
        <v>20</v>
      </c>
      <c r="AJ172">
        <v>10</v>
      </c>
      <c r="AK172">
        <v>50</v>
      </c>
      <c r="AL172">
        <v>120</v>
      </c>
      <c r="AM172">
        <v>125</v>
      </c>
      <c r="AN172">
        <v>1.5</v>
      </c>
      <c r="AO172">
        <v>250</v>
      </c>
    </row>
    <row r="173" spans="35:41" x14ac:dyDescent="0.25">
      <c r="AI173">
        <v>20</v>
      </c>
      <c r="AJ173">
        <v>10</v>
      </c>
      <c r="AK173">
        <v>50</v>
      </c>
      <c r="AL173">
        <v>120</v>
      </c>
      <c r="AM173">
        <v>125</v>
      </c>
      <c r="AN173">
        <v>1.5</v>
      </c>
      <c r="AO173">
        <v>250</v>
      </c>
    </row>
    <row r="174" spans="35:41" x14ac:dyDescent="0.25">
      <c r="AI174">
        <v>20</v>
      </c>
      <c r="AJ174">
        <v>10</v>
      </c>
      <c r="AK174">
        <v>50</v>
      </c>
      <c r="AL174">
        <v>120</v>
      </c>
      <c r="AM174">
        <v>125</v>
      </c>
      <c r="AN174">
        <v>1.5</v>
      </c>
      <c r="AO174">
        <v>250</v>
      </c>
    </row>
    <row r="175" spans="35:41" x14ac:dyDescent="0.25">
      <c r="AI175">
        <v>20</v>
      </c>
      <c r="AJ175">
        <v>10</v>
      </c>
      <c r="AK175">
        <v>50</v>
      </c>
      <c r="AL175">
        <v>120</v>
      </c>
      <c r="AM175">
        <v>125</v>
      </c>
      <c r="AN175">
        <v>1.5</v>
      </c>
      <c r="AO175">
        <v>250</v>
      </c>
    </row>
    <row r="176" spans="35:41" x14ac:dyDescent="0.25">
      <c r="AI176">
        <v>20</v>
      </c>
      <c r="AJ176">
        <v>10</v>
      </c>
      <c r="AK176">
        <v>50</v>
      </c>
      <c r="AL176">
        <v>120</v>
      </c>
      <c r="AM176">
        <v>125</v>
      </c>
      <c r="AN176">
        <v>1.5</v>
      </c>
      <c r="AO176">
        <v>250</v>
      </c>
    </row>
    <row r="177" spans="35:41" x14ac:dyDescent="0.25">
      <c r="AI177">
        <v>20</v>
      </c>
      <c r="AJ177">
        <v>10</v>
      </c>
      <c r="AK177">
        <v>50</v>
      </c>
      <c r="AL177">
        <v>120</v>
      </c>
      <c r="AM177">
        <v>125</v>
      </c>
      <c r="AN177">
        <v>1.5</v>
      </c>
      <c r="AO177">
        <v>250</v>
      </c>
    </row>
    <row r="178" spans="35:41" x14ac:dyDescent="0.25">
      <c r="AI178">
        <v>20</v>
      </c>
      <c r="AJ178">
        <v>10</v>
      </c>
      <c r="AK178">
        <v>50</v>
      </c>
      <c r="AL178">
        <v>120</v>
      </c>
      <c r="AM178">
        <v>125</v>
      </c>
      <c r="AN178">
        <v>1.5</v>
      </c>
      <c r="AO178">
        <v>250</v>
      </c>
    </row>
    <row r="179" spans="35:41" x14ac:dyDescent="0.25">
      <c r="AI179">
        <v>20</v>
      </c>
      <c r="AJ179">
        <v>10</v>
      </c>
      <c r="AK179">
        <v>50</v>
      </c>
      <c r="AL179">
        <v>120</v>
      </c>
      <c r="AM179">
        <v>125</v>
      </c>
      <c r="AN179">
        <v>1.5</v>
      </c>
      <c r="AO179">
        <v>250</v>
      </c>
    </row>
    <row r="180" spans="35:41" x14ac:dyDescent="0.25">
      <c r="AI180">
        <v>20</v>
      </c>
      <c r="AJ180">
        <v>10</v>
      </c>
      <c r="AK180">
        <v>50</v>
      </c>
      <c r="AL180">
        <v>120</v>
      </c>
      <c r="AM180">
        <v>125</v>
      </c>
      <c r="AN180">
        <v>1.5</v>
      </c>
      <c r="AO180">
        <v>250</v>
      </c>
    </row>
    <row r="181" spans="35:41" x14ac:dyDescent="0.25">
      <c r="AI181">
        <v>20</v>
      </c>
      <c r="AJ181">
        <v>10</v>
      </c>
      <c r="AK181">
        <v>50</v>
      </c>
      <c r="AL181">
        <v>120</v>
      </c>
      <c r="AM181">
        <v>125</v>
      </c>
      <c r="AN181">
        <v>1.5</v>
      </c>
      <c r="AO181">
        <v>250</v>
      </c>
    </row>
    <row r="182" spans="35:41" x14ac:dyDescent="0.25">
      <c r="AI182">
        <v>20</v>
      </c>
      <c r="AJ182">
        <v>10</v>
      </c>
      <c r="AK182">
        <v>50</v>
      </c>
      <c r="AL182">
        <v>120</v>
      </c>
      <c r="AM182">
        <v>125</v>
      </c>
      <c r="AN182">
        <v>1.5</v>
      </c>
      <c r="AO182">
        <v>250</v>
      </c>
    </row>
    <row r="183" spans="35:41" x14ac:dyDescent="0.25">
      <c r="AI183">
        <v>20</v>
      </c>
      <c r="AJ183">
        <v>10</v>
      </c>
      <c r="AK183">
        <v>50</v>
      </c>
      <c r="AL183">
        <v>120</v>
      </c>
      <c r="AM183">
        <v>125</v>
      </c>
      <c r="AN183">
        <v>1.5</v>
      </c>
      <c r="AO183">
        <v>250</v>
      </c>
    </row>
    <row r="184" spans="35:41" x14ac:dyDescent="0.25">
      <c r="AI184">
        <v>20</v>
      </c>
      <c r="AJ184">
        <v>10</v>
      </c>
      <c r="AK184">
        <v>50</v>
      </c>
      <c r="AL184">
        <v>120</v>
      </c>
      <c r="AM184">
        <v>125</v>
      </c>
      <c r="AN184">
        <v>1.5</v>
      </c>
      <c r="AO184">
        <v>250</v>
      </c>
    </row>
    <row r="185" spans="35:41" x14ac:dyDescent="0.25">
      <c r="AI185">
        <v>20</v>
      </c>
      <c r="AJ185">
        <v>10</v>
      </c>
      <c r="AK185">
        <v>50</v>
      </c>
      <c r="AL185">
        <v>120</v>
      </c>
      <c r="AM185">
        <v>125</v>
      </c>
      <c r="AN185">
        <v>1.5</v>
      </c>
      <c r="AO185">
        <v>250</v>
      </c>
    </row>
    <row r="186" spans="35:41" x14ac:dyDescent="0.25">
      <c r="AI186">
        <v>20</v>
      </c>
      <c r="AJ186">
        <v>10</v>
      </c>
      <c r="AK186">
        <v>50</v>
      </c>
      <c r="AL186">
        <v>120</v>
      </c>
      <c r="AM186">
        <v>125</v>
      </c>
      <c r="AN186">
        <v>1.5</v>
      </c>
      <c r="AO186">
        <v>250</v>
      </c>
    </row>
    <row r="187" spans="35:41" x14ac:dyDescent="0.25">
      <c r="AI187">
        <v>20</v>
      </c>
      <c r="AJ187">
        <v>10</v>
      </c>
      <c r="AK187">
        <v>50</v>
      </c>
      <c r="AL187">
        <v>120</v>
      </c>
      <c r="AM187">
        <v>125</v>
      </c>
      <c r="AN187">
        <v>1.5</v>
      </c>
      <c r="AO187">
        <v>250</v>
      </c>
    </row>
    <row r="188" spans="35:41" x14ac:dyDescent="0.25">
      <c r="AI188">
        <v>20</v>
      </c>
      <c r="AJ188">
        <v>10</v>
      </c>
      <c r="AK188">
        <v>50</v>
      </c>
      <c r="AL188">
        <v>120</v>
      </c>
      <c r="AM188">
        <v>125</v>
      </c>
      <c r="AN188">
        <v>1.5</v>
      </c>
      <c r="AO188">
        <v>250</v>
      </c>
    </row>
    <row r="189" spans="35:41" x14ac:dyDescent="0.25">
      <c r="AI189">
        <v>20</v>
      </c>
      <c r="AJ189">
        <v>10</v>
      </c>
      <c r="AK189">
        <v>50</v>
      </c>
      <c r="AL189">
        <v>120</v>
      </c>
      <c r="AM189">
        <v>125</v>
      </c>
      <c r="AN189">
        <v>1.5</v>
      </c>
      <c r="AO189">
        <v>250</v>
      </c>
    </row>
    <row r="190" spans="35:41" x14ac:dyDescent="0.25">
      <c r="AI190">
        <v>20</v>
      </c>
      <c r="AJ190">
        <v>10</v>
      </c>
      <c r="AK190">
        <v>50</v>
      </c>
      <c r="AL190">
        <v>120</v>
      </c>
      <c r="AM190">
        <v>125</v>
      </c>
      <c r="AN190">
        <v>1.5</v>
      </c>
      <c r="AO190">
        <v>250</v>
      </c>
    </row>
    <row r="191" spans="35:41" x14ac:dyDescent="0.25">
      <c r="AI191">
        <v>20</v>
      </c>
      <c r="AJ191">
        <v>10</v>
      </c>
      <c r="AK191">
        <v>50</v>
      </c>
      <c r="AL191">
        <v>120</v>
      </c>
      <c r="AM191">
        <v>125</v>
      </c>
      <c r="AN191">
        <v>1.5</v>
      </c>
      <c r="AO191">
        <v>250</v>
      </c>
    </row>
    <row r="192" spans="35:41" x14ac:dyDescent="0.25">
      <c r="AI192">
        <v>20</v>
      </c>
      <c r="AJ192">
        <v>10</v>
      </c>
      <c r="AK192">
        <v>50</v>
      </c>
      <c r="AL192">
        <v>120</v>
      </c>
      <c r="AM192">
        <v>125</v>
      </c>
      <c r="AN192">
        <v>1.5</v>
      </c>
      <c r="AO192">
        <v>250</v>
      </c>
    </row>
    <row r="193" spans="35:41" x14ac:dyDescent="0.25">
      <c r="AI193">
        <v>20</v>
      </c>
      <c r="AJ193">
        <v>10</v>
      </c>
      <c r="AK193">
        <v>50</v>
      </c>
      <c r="AL193">
        <v>120</v>
      </c>
      <c r="AM193">
        <v>125</v>
      </c>
      <c r="AN193">
        <v>1.5</v>
      </c>
      <c r="AO193">
        <v>250</v>
      </c>
    </row>
    <row r="194" spans="35:41" x14ac:dyDescent="0.25">
      <c r="AI194">
        <v>20</v>
      </c>
      <c r="AJ194">
        <v>10</v>
      </c>
      <c r="AK194">
        <v>50</v>
      </c>
      <c r="AL194">
        <v>120</v>
      </c>
      <c r="AM194">
        <v>125</v>
      </c>
      <c r="AN194">
        <v>1.5</v>
      </c>
      <c r="AO194">
        <v>250</v>
      </c>
    </row>
    <row r="195" spans="35:41" x14ac:dyDescent="0.25">
      <c r="AI195">
        <v>20</v>
      </c>
      <c r="AJ195">
        <v>10</v>
      </c>
      <c r="AK195">
        <v>50</v>
      </c>
      <c r="AL195">
        <v>120</v>
      </c>
      <c r="AM195">
        <v>125</v>
      </c>
      <c r="AN195">
        <v>1.5</v>
      </c>
      <c r="AO195">
        <v>250</v>
      </c>
    </row>
    <row r="196" spans="35:41" x14ac:dyDescent="0.25">
      <c r="AI196">
        <v>20</v>
      </c>
      <c r="AJ196">
        <v>10</v>
      </c>
      <c r="AK196">
        <v>50</v>
      </c>
      <c r="AL196">
        <v>120</v>
      </c>
      <c r="AM196">
        <v>125</v>
      </c>
      <c r="AN196">
        <v>1.5</v>
      </c>
      <c r="AO196">
        <v>250</v>
      </c>
    </row>
    <row r="197" spans="35:41" x14ac:dyDescent="0.25">
      <c r="AI197">
        <v>20</v>
      </c>
      <c r="AJ197">
        <v>10</v>
      </c>
      <c r="AK197">
        <v>50</v>
      </c>
      <c r="AL197">
        <v>120</v>
      </c>
      <c r="AM197">
        <v>125</v>
      </c>
      <c r="AN197">
        <v>1.5</v>
      </c>
      <c r="AO197">
        <v>250</v>
      </c>
    </row>
    <row r="198" spans="35:41" x14ac:dyDescent="0.25">
      <c r="AI198">
        <v>20</v>
      </c>
      <c r="AJ198">
        <v>10</v>
      </c>
      <c r="AK198">
        <v>50</v>
      </c>
      <c r="AL198">
        <v>120</v>
      </c>
      <c r="AM198">
        <v>125</v>
      </c>
      <c r="AN198">
        <v>1.5</v>
      </c>
      <c r="AO198">
        <v>250</v>
      </c>
    </row>
    <row r="199" spans="35:41" x14ac:dyDescent="0.25">
      <c r="AI199">
        <v>20</v>
      </c>
      <c r="AJ199">
        <v>10</v>
      </c>
      <c r="AK199">
        <v>50</v>
      </c>
      <c r="AL199">
        <v>120</v>
      </c>
      <c r="AM199">
        <v>125</v>
      </c>
      <c r="AN199">
        <v>1.5</v>
      </c>
      <c r="AO199">
        <v>250</v>
      </c>
    </row>
    <row r="200" spans="35:41" x14ac:dyDescent="0.25">
      <c r="AI200">
        <v>20</v>
      </c>
      <c r="AJ200">
        <v>10</v>
      </c>
      <c r="AK200">
        <v>50</v>
      </c>
      <c r="AL200">
        <v>120</v>
      </c>
      <c r="AM200">
        <v>125</v>
      </c>
      <c r="AN200">
        <v>1.5</v>
      </c>
      <c r="AO200">
        <v>250</v>
      </c>
    </row>
    <row r="201" spans="35:41" x14ac:dyDescent="0.25">
      <c r="AI201">
        <v>20</v>
      </c>
      <c r="AJ201">
        <v>10</v>
      </c>
      <c r="AK201">
        <v>50</v>
      </c>
      <c r="AL201">
        <v>120</v>
      </c>
      <c r="AM201">
        <v>125</v>
      </c>
      <c r="AN201">
        <v>1.5</v>
      </c>
      <c r="AO201">
        <v>250</v>
      </c>
    </row>
    <row r="202" spans="35:41" x14ac:dyDescent="0.25">
      <c r="AI202">
        <v>20</v>
      </c>
      <c r="AJ202">
        <v>10</v>
      </c>
      <c r="AK202">
        <v>50</v>
      </c>
      <c r="AL202">
        <v>120</v>
      </c>
      <c r="AM202">
        <v>125</v>
      </c>
      <c r="AN202">
        <v>1.5</v>
      </c>
      <c r="AO202">
        <v>250</v>
      </c>
    </row>
    <row r="203" spans="35:41" x14ac:dyDescent="0.25">
      <c r="AI203">
        <v>20</v>
      </c>
      <c r="AJ203">
        <v>10</v>
      </c>
      <c r="AK203">
        <v>50</v>
      </c>
      <c r="AL203">
        <v>120</v>
      </c>
      <c r="AM203">
        <v>125</v>
      </c>
      <c r="AN203">
        <v>1.5</v>
      </c>
      <c r="AO203">
        <v>250</v>
      </c>
    </row>
    <row r="204" spans="35:41" x14ac:dyDescent="0.25">
      <c r="AI204">
        <v>20</v>
      </c>
      <c r="AJ204">
        <v>10</v>
      </c>
      <c r="AK204">
        <v>50</v>
      </c>
      <c r="AL204">
        <v>120</v>
      </c>
      <c r="AM204">
        <v>125</v>
      </c>
      <c r="AN204">
        <v>1.5</v>
      </c>
      <c r="AO204">
        <v>250</v>
      </c>
    </row>
    <row r="205" spans="35:41" x14ac:dyDescent="0.25">
      <c r="AI205">
        <v>20</v>
      </c>
      <c r="AJ205">
        <v>10</v>
      </c>
      <c r="AK205">
        <v>50</v>
      </c>
      <c r="AL205">
        <v>120</v>
      </c>
      <c r="AM205">
        <v>125</v>
      </c>
      <c r="AN205">
        <v>1.5</v>
      </c>
      <c r="AO205">
        <v>250</v>
      </c>
    </row>
    <row r="206" spans="35:41" x14ac:dyDescent="0.25">
      <c r="AI206">
        <v>20</v>
      </c>
      <c r="AJ206">
        <v>10</v>
      </c>
      <c r="AK206">
        <v>50</v>
      </c>
      <c r="AL206">
        <v>120</v>
      </c>
      <c r="AM206">
        <v>125</v>
      </c>
      <c r="AN206">
        <v>1.5</v>
      </c>
      <c r="AO206">
        <v>250</v>
      </c>
    </row>
    <row r="207" spans="35:41" x14ac:dyDescent="0.25">
      <c r="AI207">
        <v>20</v>
      </c>
      <c r="AJ207">
        <v>10</v>
      </c>
      <c r="AK207">
        <v>50</v>
      </c>
      <c r="AL207">
        <v>120</v>
      </c>
      <c r="AM207">
        <v>125</v>
      </c>
      <c r="AN207">
        <v>1.5</v>
      </c>
      <c r="AO207">
        <v>250</v>
      </c>
    </row>
    <row r="208" spans="35:41" x14ac:dyDescent="0.25">
      <c r="AI208">
        <v>20</v>
      </c>
      <c r="AJ208">
        <v>10</v>
      </c>
      <c r="AK208">
        <v>50</v>
      </c>
      <c r="AL208">
        <v>120</v>
      </c>
      <c r="AM208">
        <v>125</v>
      </c>
      <c r="AN208">
        <v>1.5</v>
      </c>
      <c r="AO208">
        <v>250</v>
      </c>
    </row>
    <row r="209" spans="35:41" x14ac:dyDescent="0.25">
      <c r="AI209">
        <v>20</v>
      </c>
      <c r="AJ209">
        <v>10</v>
      </c>
      <c r="AK209">
        <v>50</v>
      </c>
      <c r="AL209">
        <v>120</v>
      </c>
      <c r="AM209">
        <v>125</v>
      </c>
      <c r="AN209">
        <v>1.5</v>
      </c>
      <c r="AO209">
        <v>250</v>
      </c>
    </row>
    <row r="210" spans="35:41" x14ac:dyDescent="0.25">
      <c r="AI210">
        <v>20</v>
      </c>
      <c r="AJ210">
        <v>10</v>
      </c>
      <c r="AK210">
        <v>50</v>
      </c>
      <c r="AL210">
        <v>120</v>
      </c>
      <c r="AM210">
        <v>125</v>
      </c>
      <c r="AN210">
        <v>1.5</v>
      </c>
      <c r="AO210">
        <v>250</v>
      </c>
    </row>
    <row r="211" spans="35:41" x14ac:dyDescent="0.25">
      <c r="AI211">
        <v>20</v>
      </c>
      <c r="AJ211">
        <v>10</v>
      </c>
      <c r="AK211">
        <v>50</v>
      </c>
      <c r="AL211">
        <v>120</v>
      </c>
      <c r="AM211">
        <v>125</v>
      </c>
      <c r="AN211">
        <v>1.5</v>
      </c>
      <c r="AO211">
        <v>250</v>
      </c>
    </row>
    <row r="212" spans="35:41" x14ac:dyDescent="0.25">
      <c r="AI212">
        <v>20</v>
      </c>
      <c r="AJ212">
        <v>10</v>
      </c>
      <c r="AK212">
        <v>50</v>
      </c>
      <c r="AL212">
        <v>120</v>
      </c>
      <c r="AM212">
        <v>125</v>
      </c>
      <c r="AN212">
        <v>1.5</v>
      </c>
      <c r="AO212">
        <v>250</v>
      </c>
    </row>
    <row r="213" spans="35:41" x14ac:dyDescent="0.25">
      <c r="AI213">
        <v>20</v>
      </c>
      <c r="AJ213">
        <v>10</v>
      </c>
      <c r="AK213">
        <v>50</v>
      </c>
      <c r="AL213">
        <v>120</v>
      </c>
      <c r="AM213">
        <v>125</v>
      </c>
      <c r="AN213">
        <v>1.5</v>
      </c>
      <c r="AO213">
        <v>250</v>
      </c>
    </row>
    <row r="214" spans="35:41" x14ac:dyDescent="0.25">
      <c r="AI214">
        <v>20</v>
      </c>
      <c r="AJ214">
        <v>10</v>
      </c>
      <c r="AK214">
        <v>50</v>
      </c>
      <c r="AL214">
        <v>120</v>
      </c>
      <c r="AM214">
        <v>125</v>
      </c>
      <c r="AN214">
        <v>1.5</v>
      </c>
      <c r="AO214">
        <v>250</v>
      </c>
    </row>
    <row r="215" spans="35:41" x14ac:dyDescent="0.25">
      <c r="AI215">
        <v>20</v>
      </c>
      <c r="AJ215">
        <v>10</v>
      </c>
      <c r="AK215">
        <v>50</v>
      </c>
      <c r="AL215">
        <v>120</v>
      </c>
      <c r="AM215">
        <v>125</v>
      </c>
      <c r="AN215">
        <v>1.5</v>
      </c>
      <c r="AO215">
        <v>250</v>
      </c>
    </row>
    <row r="216" spans="35:41" x14ac:dyDescent="0.25">
      <c r="AI216">
        <v>20</v>
      </c>
      <c r="AJ216">
        <v>10</v>
      </c>
      <c r="AK216">
        <v>50</v>
      </c>
      <c r="AL216">
        <v>120</v>
      </c>
      <c r="AM216">
        <v>125</v>
      </c>
      <c r="AN216">
        <v>1.5</v>
      </c>
      <c r="AO216">
        <v>250</v>
      </c>
    </row>
    <row r="217" spans="35:41" x14ac:dyDescent="0.25">
      <c r="AI217">
        <v>20</v>
      </c>
      <c r="AJ217">
        <v>10</v>
      </c>
      <c r="AK217">
        <v>50</v>
      </c>
      <c r="AL217">
        <v>120</v>
      </c>
      <c r="AM217">
        <v>125</v>
      </c>
      <c r="AN217">
        <v>1.5</v>
      </c>
      <c r="AO217">
        <v>250</v>
      </c>
    </row>
    <row r="218" spans="35:41" x14ac:dyDescent="0.25">
      <c r="AI218">
        <v>20</v>
      </c>
      <c r="AJ218">
        <v>10</v>
      </c>
      <c r="AK218">
        <v>50</v>
      </c>
      <c r="AL218">
        <v>120</v>
      </c>
      <c r="AM218">
        <v>125</v>
      </c>
      <c r="AN218">
        <v>1.5</v>
      </c>
      <c r="AO218">
        <v>250</v>
      </c>
    </row>
    <row r="219" spans="35:41" x14ac:dyDescent="0.25">
      <c r="AI219">
        <v>20</v>
      </c>
      <c r="AJ219">
        <v>10</v>
      </c>
      <c r="AK219">
        <v>50</v>
      </c>
      <c r="AL219">
        <v>120</v>
      </c>
      <c r="AM219">
        <v>125</v>
      </c>
      <c r="AN219">
        <v>1.5</v>
      </c>
      <c r="AO219">
        <v>250</v>
      </c>
    </row>
    <row r="220" spans="35:41" x14ac:dyDescent="0.25">
      <c r="AI220">
        <v>20</v>
      </c>
      <c r="AJ220">
        <v>10</v>
      </c>
      <c r="AK220">
        <v>50</v>
      </c>
      <c r="AL220">
        <v>120</v>
      </c>
      <c r="AM220">
        <v>125</v>
      </c>
      <c r="AN220">
        <v>1.5</v>
      </c>
      <c r="AO220">
        <v>250</v>
      </c>
    </row>
    <row r="221" spans="35:41" x14ac:dyDescent="0.25">
      <c r="AI221">
        <v>20</v>
      </c>
      <c r="AJ221">
        <v>10</v>
      </c>
      <c r="AK221">
        <v>50</v>
      </c>
      <c r="AL221">
        <v>120</v>
      </c>
      <c r="AM221">
        <v>125</v>
      </c>
      <c r="AN221">
        <v>1.5</v>
      </c>
      <c r="AO221">
        <v>250</v>
      </c>
    </row>
    <row r="222" spans="35:41" x14ac:dyDescent="0.25">
      <c r="AI222">
        <v>20</v>
      </c>
      <c r="AJ222">
        <v>10</v>
      </c>
      <c r="AK222">
        <v>50</v>
      </c>
      <c r="AL222">
        <v>120</v>
      </c>
      <c r="AM222">
        <v>125</v>
      </c>
      <c r="AN222">
        <v>1.5</v>
      </c>
      <c r="AO222">
        <v>250</v>
      </c>
    </row>
    <row r="223" spans="35:41" x14ac:dyDescent="0.25">
      <c r="AI223">
        <v>20</v>
      </c>
      <c r="AJ223">
        <v>10</v>
      </c>
      <c r="AK223">
        <v>50</v>
      </c>
      <c r="AL223">
        <v>120</v>
      </c>
      <c r="AM223">
        <v>125</v>
      </c>
      <c r="AN223">
        <v>1.5</v>
      </c>
      <c r="AO223">
        <v>250</v>
      </c>
    </row>
    <row r="224" spans="35:41" x14ac:dyDescent="0.25">
      <c r="AI224">
        <v>20</v>
      </c>
      <c r="AJ224">
        <v>10</v>
      </c>
      <c r="AK224">
        <v>50</v>
      </c>
      <c r="AL224">
        <v>120</v>
      </c>
      <c r="AM224">
        <v>125</v>
      </c>
      <c r="AN224">
        <v>1.5</v>
      </c>
      <c r="AO224">
        <v>250</v>
      </c>
    </row>
    <row r="225" spans="35:41" x14ac:dyDescent="0.25">
      <c r="AI225">
        <v>20</v>
      </c>
      <c r="AJ225">
        <v>10</v>
      </c>
      <c r="AK225">
        <v>50</v>
      </c>
      <c r="AL225">
        <v>120</v>
      </c>
      <c r="AM225">
        <v>125</v>
      </c>
      <c r="AN225">
        <v>1.5</v>
      </c>
      <c r="AO225">
        <v>250</v>
      </c>
    </row>
    <row r="226" spans="35:41" x14ac:dyDescent="0.25">
      <c r="AI226">
        <v>20</v>
      </c>
      <c r="AJ226">
        <v>10</v>
      </c>
      <c r="AK226">
        <v>50</v>
      </c>
      <c r="AL226">
        <v>120</v>
      </c>
      <c r="AM226">
        <v>125</v>
      </c>
      <c r="AN226">
        <v>1.5</v>
      </c>
      <c r="AO226">
        <v>250</v>
      </c>
    </row>
    <row r="227" spans="35:41" x14ac:dyDescent="0.25">
      <c r="AI227">
        <v>20</v>
      </c>
      <c r="AJ227">
        <v>10</v>
      </c>
      <c r="AK227">
        <v>50</v>
      </c>
      <c r="AL227">
        <v>120</v>
      </c>
      <c r="AM227">
        <v>125</v>
      </c>
      <c r="AN227">
        <v>1.5</v>
      </c>
      <c r="AO227">
        <v>250</v>
      </c>
    </row>
    <row r="228" spans="35:41" x14ac:dyDescent="0.25">
      <c r="AI228">
        <v>20</v>
      </c>
      <c r="AJ228">
        <v>10</v>
      </c>
      <c r="AK228">
        <v>50</v>
      </c>
      <c r="AL228">
        <v>120</v>
      </c>
      <c r="AM228">
        <v>125</v>
      </c>
      <c r="AN228">
        <v>1.5</v>
      </c>
      <c r="AO228">
        <v>250</v>
      </c>
    </row>
    <row r="229" spans="35:41" x14ac:dyDescent="0.25">
      <c r="AI229">
        <v>20</v>
      </c>
      <c r="AJ229">
        <v>10</v>
      </c>
      <c r="AK229">
        <v>50</v>
      </c>
      <c r="AL229">
        <v>120</v>
      </c>
      <c r="AM229">
        <v>125</v>
      </c>
      <c r="AN229">
        <v>1.5</v>
      </c>
      <c r="AO229">
        <v>250</v>
      </c>
    </row>
    <row r="230" spans="35:41" x14ac:dyDescent="0.25">
      <c r="AI230">
        <v>20</v>
      </c>
      <c r="AJ230">
        <v>10</v>
      </c>
      <c r="AK230">
        <v>50</v>
      </c>
      <c r="AL230">
        <v>120</v>
      </c>
      <c r="AM230">
        <v>125</v>
      </c>
      <c r="AN230">
        <v>1.5</v>
      </c>
      <c r="AO230">
        <v>250</v>
      </c>
    </row>
    <row r="231" spans="35:41" x14ac:dyDescent="0.25">
      <c r="AI231">
        <v>20</v>
      </c>
      <c r="AJ231">
        <v>10</v>
      </c>
      <c r="AK231">
        <v>50</v>
      </c>
      <c r="AL231">
        <v>120</v>
      </c>
      <c r="AM231">
        <v>125</v>
      </c>
      <c r="AN231">
        <v>1.5</v>
      </c>
      <c r="AO231">
        <v>250</v>
      </c>
    </row>
    <row r="232" spans="35:41" x14ac:dyDescent="0.25">
      <c r="AI232">
        <v>20</v>
      </c>
      <c r="AJ232">
        <v>10</v>
      </c>
      <c r="AK232">
        <v>50</v>
      </c>
      <c r="AL232">
        <v>120</v>
      </c>
      <c r="AM232">
        <v>125</v>
      </c>
      <c r="AN232">
        <v>1.5</v>
      </c>
      <c r="AO232">
        <v>250</v>
      </c>
    </row>
    <row r="233" spans="35:41" x14ac:dyDescent="0.25">
      <c r="AI233">
        <v>20</v>
      </c>
      <c r="AJ233">
        <v>10</v>
      </c>
      <c r="AK233">
        <v>50</v>
      </c>
      <c r="AL233">
        <v>120</v>
      </c>
      <c r="AM233">
        <v>125</v>
      </c>
      <c r="AN233">
        <v>1.5</v>
      </c>
      <c r="AO233">
        <v>250</v>
      </c>
    </row>
    <row r="234" spans="35:41" x14ac:dyDescent="0.25">
      <c r="AI234">
        <v>20</v>
      </c>
      <c r="AJ234">
        <v>10</v>
      </c>
      <c r="AK234">
        <v>50</v>
      </c>
      <c r="AL234">
        <v>120</v>
      </c>
      <c r="AM234">
        <v>125</v>
      </c>
      <c r="AN234">
        <v>1.5</v>
      </c>
      <c r="AO234">
        <v>250</v>
      </c>
    </row>
    <row r="235" spans="35:41" x14ac:dyDescent="0.25">
      <c r="AI235">
        <v>20</v>
      </c>
      <c r="AJ235">
        <v>10</v>
      </c>
      <c r="AK235">
        <v>50</v>
      </c>
      <c r="AL235">
        <v>120</v>
      </c>
      <c r="AM235">
        <v>125</v>
      </c>
      <c r="AN235">
        <v>1.5</v>
      </c>
      <c r="AO235">
        <v>250</v>
      </c>
    </row>
    <row r="236" spans="35:41" x14ac:dyDescent="0.25">
      <c r="AI236">
        <v>20</v>
      </c>
      <c r="AJ236">
        <v>10</v>
      </c>
      <c r="AK236">
        <v>50</v>
      </c>
      <c r="AL236">
        <v>120</v>
      </c>
      <c r="AM236">
        <v>125</v>
      </c>
      <c r="AN236">
        <v>1.5</v>
      </c>
      <c r="AO236">
        <v>250</v>
      </c>
    </row>
    <row r="237" spans="35:41" x14ac:dyDescent="0.25">
      <c r="AI237">
        <v>20</v>
      </c>
      <c r="AJ237">
        <v>10</v>
      </c>
      <c r="AK237">
        <v>50</v>
      </c>
      <c r="AL237">
        <v>120</v>
      </c>
      <c r="AM237">
        <v>125</v>
      </c>
      <c r="AN237">
        <v>1.5</v>
      </c>
      <c r="AO237">
        <v>250</v>
      </c>
    </row>
    <row r="238" spans="35:41" x14ac:dyDescent="0.25">
      <c r="AI238">
        <v>20</v>
      </c>
      <c r="AJ238">
        <v>10</v>
      </c>
      <c r="AK238">
        <v>50</v>
      </c>
      <c r="AL238">
        <v>120</v>
      </c>
      <c r="AM238">
        <v>125</v>
      </c>
      <c r="AN238">
        <v>1.5</v>
      </c>
      <c r="AO238">
        <v>250</v>
      </c>
    </row>
    <row r="239" spans="35:41" x14ac:dyDescent="0.25">
      <c r="AI239">
        <v>20</v>
      </c>
      <c r="AJ239">
        <v>10</v>
      </c>
      <c r="AK239">
        <v>50</v>
      </c>
      <c r="AL239">
        <v>120</v>
      </c>
      <c r="AM239">
        <v>125</v>
      </c>
      <c r="AN239">
        <v>1.5</v>
      </c>
      <c r="AO239">
        <v>250</v>
      </c>
    </row>
    <row r="240" spans="35:41" x14ac:dyDescent="0.25">
      <c r="AI240">
        <v>20</v>
      </c>
      <c r="AJ240">
        <v>10</v>
      </c>
      <c r="AK240">
        <v>50</v>
      </c>
      <c r="AL240">
        <v>120</v>
      </c>
      <c r="AM240">
        <v>125</v>
      </c>
      <c r="AN240">
        <v>1.5</v>
      </c>
      <c r="AO240">
        <v>250</v>
      </c>
    </row>
    <row r="241" spans="35:41" x14ac:dyDescent="0.25">
      <c r="AI241">
        <v>20</v>
      </c>
      <c r="AJ241">
        <v>10</v>
      </c>
      <c r="AK241">
        <v>50</v>
      </c>
      <c r="AL241">
        <v>120</v>
      </c>
      <c r="AM241">
        <v>125</v>
      </c>
      <c r="AN241">
        <v>1.5</v>
      </c>
      <c r="AO241">
        <v>250</v>
      </c>
    </row>
    <row r="242" spans="35:41" x14ac:dyDescent="0.25">
      <c r="AI242">
        <v>20</v>
      </c>
      <c r="AJ242">
        <v>10</v>
      </c>
      <c r="AK242">
        <v>50</v>
      </c>
      <c r="AL242">
        <v>120</v>
      </c>
      <c r="AM242">
        <v>125</v>
      </c>
      <c r="AN242">
        <v>1.5</v>
      </c>
      <c r="AO242">
        <v>250</v>
      </c>
    </row>
    <row r="243" spans="35:41" x14ac:dyDescent="0.25">
      <c r="AI243">
        <v>20</v>
      </c>
      <c r="AJ243">
        <v>10</v>
      </c>
      <c r="AK243">
        <v>50</v>
      </c>
      <c r="AL243">
        <v>120</v>
      </c>
      <c r="AM243">
        <v>125</v>
      </c>
      <c r="AN243">
        <v>1.5</v>
      </c>
      <c r="AO243">
        <v>250</v>
      </c>
    </row>
    <row r="244" spans="35:41" x14ac:dyDescent="0.25">
      <c r="AI244">
        <v>20</v>
      </c>
      <c r="AJ244">
        <v>10</v>
      </c>
      <c r="AK244">
        <v>50</v>
      </c>
      <c r="AL244">
        <v>120</v>
      </c>
      <c r="AM244">
        <v>125</v>
      </c>
      <c r="AN244">
        <v>1.5</v>
      </c>
      <c r="AO244">
        <v>250</v>
      </c>
    </row>
    <row r="245" spans="35:41" x14ac:dyDescent="0.25">
      <c r="AI245">
        <v>20</v>
      </c>
      <c r="AJ245">
        <v>10</v>
      </c>
      <c r="AK245">
        <v>50</v>
      </c>
      <c r="AL245">
        <v>120</v>
      </c>
      <c r="AM245">
        <v>125</v>
      </c>
      <c r="AN245">
        <v>1.5</v>
      </c>
      <c r="AO245">
        <v>250</v>
      </c>
    </row>
    <row r="246" spans="35:41" x14ac:dyDescent="0.25">
      <c r="AI246">
        <v>20</v>
      </c>
      <c r="AJ246">
        <v>10</v>
      </c>
      <c r="AK246">
        <v>50</v>
      </c>
      <c r="AL246">
        <v>120</v>
      </c>
      <c r="AM246">
        <v>125</v>
      </c>
      <c r="AN246">
        <v>1.5</v>
      </c>
      <c r="AO246">
        <v>250</v>
      </c>
    </row>
    <row r="247" spans="35:41" x14ac:dyDescent="0.25">
      <c r="AI247">
        <v>20</v>
      </c>
      <c r="AJ247">
        <v>10</v>
      </c>
      <c r="AK247">
        <v>50</v>
      </c>
      <c r="AL247">
        <v>120</v>
      </c>
      <c r="AM247">
        <v>125</v>
      </c>
      <c r="AN247">
        <v>1.5</v>
      </c>
      <c r="AO247">
        <v>250</v>
      </c>
    </row>
    <row r="248" spans="35:41" x14ac:dyDescent="0.25">
      <c r="AI248">
        <v>20</v>
      </c>
      <c r="AJ248">
        <v>10</v>
      </c>
      <c r="AK248">
        <v>50</v>
      </c>
      <c r="AL248">
        <v>120</v>
      </c>
      <c r="AM248">
        <v>125</v>
      </c>
      <c r="AN248">
        <v>1.5</v>
      </c>
      <c r="AO248">
        <v>250</v>
      </c>
    </row>
    <row r="249" spans="35:41" x14ac:dyDescent="0.25">
      <c r="AI249">
        <v>20</v>
      </c>
      <c r="AJ249">
        <v>10</v>
      </c>
      <c r="AK249">
        <v>50</v>
      </c>
      <c r="AL249">
        <v>120</v>
      </c>
      <c r="AM249">
        <v>125</v>
      </c>
      <c r="AN249">
        <v>1.5</v>
      </c>
      <c r="AO249">
        <v>250</v>
      </c>
    </row>
    <row r="250" spans="35:41" x14ac:dyDescent="0.25">
      <c r="AI250">
        <v>20</v>
      </c>
      <c r="AJ250">
        <v>10</v>
      </c>
      <c r="AK250">
        <v>50</v>
      </c>
      <c r="AL250">
        <v>120</v>
      </c>
      <c r="AM250">
        <v>125</v>
      </c>
      <c r="AN250">
        <v>1.5</v>
      </c>
      <c r="AO250">
        <v>250</v>
      </c>
    </row>
    <row r="251" spans="35:41" x14ac:dyDescent="0.25">
      <c r="AI251">
        <v>20</v>
      </c>
      <c r="AJ251">
        <v>10</v>
      </c>
      <c r="AK251">
        <v>50</v>
      </c>
      <c r="AL251">
        <v>120</v>
      </c>
      <c r="AM251">
        <v>125</v>
      </c>
      <c r="AN251">
        <v>1.5</v>
      </c>
      <c r="AO251">
        <v>250</v>
      </c>
    </row>
    <row r="252" spans="35:41" x14ac:dyDescent="0.25">
      <c r="AI252">
        <v>20</v>
      </c>
      <c r="AJ252">
        <v>10</v>
      </c>
      <c r="AK252">
        <v>50</v>
      </c>
      <c r="AL252">
        <v>120</v>
      </c>
      <c r="AM252">
        <v>125</v>
      </c>
      <c r="AN252">
        <v>1.5</v>
      </c>
      <c r="AO252">
        <v>250</v>
      </c>
    </row>
    <row r="253" spans="35:41" x14ac:dyDescent="0.25">
      <c r="AI253">
        <v>20</v>
      </c>
      <c r="AJ253">
        <v>10</v>
      </c>
      <c r="AK253">
        <v>50</v>
      </c>
      <c r="AL253">
        <v>120</v>
      </c>
      <c r="AM253">
        <v>125</v>
      </c>
      <c r="AN253">
        <v>1.5</v>
      </c>
      <c r="AO253">
        <v>250</v>
      </c>
    </row>
    <row r="254" spans="35:41" x14ac:dyDescent="0.25">
      <c r="AI254">
        <v>20</v>
      </c>
      <c r="AJ254">
        <v>10</v>
      </c>
      <c r="AK254">
        <v>50</v>
      </c>
      <c r="AL254">
        <v>120</v>
      </c>
      <c r="AM254">
        <v>125</v>
      </c>
      <c r="AN254">
        <v>1.5</v>
      </c>
      <c r="AO254">
        <v>250</v>
      </c>
    </row>
    <row r="255" spans="35:41" x14ac:dyDescent="0.25">
      <c r="AI255">
        <v>20</v>
      </c>
      <c r="AJ255">
        <v>10</v>
      </c>
      <c r="AK255">
        <v>50</v>
      </c>
      <c r="AL255">
        <v>120</v>
      </c>
      <c r="AM255">
        <v>125</v>
      </c>
      <c r="AN255">
        <v>1.5</v>
      </c>
      <c r="AO255">
        <v>250</v>
      </c>
    </row>
    <row r="256" spans="35:41" x14ac:dyDescent="0.25">
      <c r="AI256">
        <v>20</v>
      </c>
      <c r="AJ256">
        <v>10</v>
      </c>
      <c r="AK256">
        <v>50</v>
      </c>
      <c r="AL256">
        <v>120</v>
      </c>
      <c r="AM256">
        <v>125</v>
      </c>
      <c r="AN256">
        <v>1.5</v>
      </c>
      <c r="AO256">
        <v>250</v>
      </c>
    </row>
    <row r="257" spans="35:41" x14ac:dyDescent="0.25">
      <c r="AI257">
        <v>20</v>
      </c>
      <c r="AJ257">
        <v>10</v>
      </c>
      <c r="AK257">
        <v>50</v>
      </c>
      <c r="AL257">
        <v>120</v>
      </c>
      <c r="AM257">
        <v>125</v>
      </c>
      <c r="AN257">
        <v>1.5</v>
      </c>
      <c r="AO257">
        <v>250</v>
      </c>
    </row>
    <row r="258" spans="35:41" x14ac:dyDescent="0.25">
      <c r="AI258">
        <v>20</v>
      </c>
      <c r="AJ258">
        <v>10</v>
      </c>
      <c r="AK258">
        <v>50</v>
      </c>
      <c r="AL258">
        <v>120</v>
      </c>
      <c r="AM258">
        <v>125</v>
      </c>
      <c r="AN258">
        <v>1.5</v>
      </c>
      <c r="AO258">
        <v>250</v>
      </c>
    </row>
    <row r="259" spans="35:41" x14ac:dyDescent="0.25">
      <c r="AI259">
        <v>20</v>
      </c>
      <c r="AJ259">
        <v>10</v>
      </c>
      <c r="AK259">
        <v>50</v>
      </c>
      <c r="AL259">
        <v>120</v>
      </c>
      <c r="AM259">
        <v>125</v>
      </c>
      <c r="AN259">
        <v>1.5</v>
      </c>
      <c r="AO259">
        <v>250</v>
      </c>
    </row>
    <row r="260" spans="35:41" x14ac:dyDescent="0.25">
      <c r="AI260">
        <v>20</v>
      </c>
      <c r="AJ260">
        <v>10</v>
      </c>
      <c r="AK260">
        <v>50</v>
      </c>
      <c r="AL260">
        <v>120</v>
      </c>
      <c r="AM260">
        <v>125</v>
      </c>
      <c r="AN260">
        <v>1.5</v>
      </c>
      <c r="AO260">
        <v>250</v>
      </c>
    </row>
    <row r="261" spans="35:41" x14ac:dyDescent="0.25">
      <c r="AI261">
        <v>20</v>
      </c>
      <c r="AJ261">
        <v>10</v>
      </c>
      <c r="AK261">
        <v>50</v>
      </c>
      <c r="AL261">
        <v>120</v>
      </c>
      <c r="AM261">
        <v>125</v>
      </c>
      <c r="AN261">
        <v>1.5</v>
      </c>
      <c r="AO261">
        <v>250</v>
      </c>
    </row>
    <row r="262" spans="35:41" x14ac:dyDescent="0.25">
      <c r="AI262">
        <v>20</v>
      </c>
      <c r="AJ262">
        <v>10</v>
      </c>
      <c r="AK262">
        <v>50</v>
      </c>
      <c r="AL262">
        <v>120</v>
      </c>
      <c r="AM262">
        <v>125</v>
      </c>
      <c r="AN262">
        <v>1.5</v>
      </c>
      <c r="AO262">
        <v>250</v>
      </c>
    </row>
    <row r="263" spans="35:41" x14ac:dyDescent="0.25">
      <c r="AI263">
        <v>20</v>
      </c>
      <c r="AJ263">
        <v>10</v>
      </c>
      <c r="AK263">
        <v>50</v>
      </c>
      <c r="AL263">
        <v>120</v>
      </c>
      <c r="AM263">
        <v>125</v>
      </c>
      <c r="AN263">
        <v>1.5</v>
      </c>
      <c r="AO263">
        <v>250</v>
      </c>
    </row>
    <row r="264" spans="35:41" x14ac:dyDescent="0.25">
      <c r="AI264">
        <v>20</v>
      </c>
      <c r="AJ264">
        <v>10</v>
      </c>
      <c r="AK264">
        <v>50</v>
      </c>
      <c r="AL264">
        <v>120</v>
      </c>
      <c r="AM264">
        <v>125</v>
      </c>
      <c r="AN264">
        <v>1.5</v>
      </c>
      <c r="AO264">
        <v>250</v>
      </c>
    </row>
    <row r="265" spans="35:41" x14ac:dyDescent="0.25">
      <c r="AI265">
        <v>20</v>
      </c>
      <c r="AJ265">
        <v>10</v>
      </c>
      <c r="AK265">
        <v>50</v>
      </c>
      <c r="AL265">
        <v>120</v>
      </c>
      <c r="AM265">
        <v>125</v>
      </c>
      <c r="AN265">
        <v>1.5</v>
      </c>
      <c r="AO265">
        <v>250</v>
      </c>
    </row>
    <row r="266" spans="35:41" x14ac:dyDescent="0.25">
      <c r="AI266">
        <v>20</v>
      </c>
      <c r="AJ266">
        <v>10</v>
      </c>
      <c r="AK266">
        <v>50</v>
      </c>
      <c r="AL266">
        <v>120</v>
      </c>
      <c r="AM266">
        <v>125</v>
      </c>
      <c r="AN266">
        <v>1.5</v>
      </c>
      <c r="AO266">
        <v>250</v>
      </c>
    </row>
    <row r="267" spans="35:41" x14ac:dyDescent="0.25">
      <c r="AI267">
        <v>20</v>
      </c>
      <c r="AJ267">
        <v>10</v>
      </c>
      <c r="AK267">
        <v>50</v>
      </c>
      <c r="AL267">
        <v>120</v>
      </c>
      <c r="AM267">
        <v>125</v>
      </c>
      <c r="AN267">
        <v>1.5</v>
      </c>
      <c r="AO267">
        <v>250</v>
      </c>
    </row>
    <row r="268" spans="35:41" x14ac:dyDescent="0.25">
      <c r="AI268">
        <v>20</v>
      </c>
      <c r="AJ268">
        <v>10</v>
      </c>
      <c r="AK268">
        <v>50</v>
      </c>
      <c r="AL268">
        <v>120</v>
      </c>
      <c r="AM268">
        <v>125</v>
      </c>
      <c r="AN268">
        <v>1.5</v>
      </c>
      <c r="AO268">
        <v>250</v>
      </c>
    </row>
    <row r="269" spans="35:41" x14ac:dyDescent="0.25">
      <c r="AI269">
        <v>20</v>
      </c>
      <c r="AJ269">
        <v>10</v>
      </c>
      <c r="AK269">
        <v>50</v>
      </c>
      <c r="AL269">
        <v>120</v>
      </c>
      <c r="AM269">
        <v>125</v>
      </c>
      <c r="AN269">
        <v>1.5</v>
      </c>
      <c r="AO269">
        <v>250</v>
      </c>
    </row>
    <row r="270" spans="35:41" x14ac:dyDescent="0.25">
      <c r="AI270">
        <v>20</v>
      </c>
      <c r="AJ270">
        <v>10</v>
      </c>
      <c r="AK270">
        <v>50</v>
      </c>
      <c r="AL270">
        <v>120</v>
      </c>
      <c r="AM270">
        <v>125</v>
      </c>
      <c r="AN270">
        <v>1.5</v>
      </c>
      <c r="AO270">
        <v>250</v>
      </c>
    </row>
    <row r="271" spans="35:41" x14ac:dyDescent="0.25">
      <c r="AI271">
        <v>20</v>
      </c>
      <c r="AJ271">
        <v>10</v>
      </c>
      <c r="AK271">
        <v>50</v>
      </c>
      <c r="AL271">
        <v>120</v>
      </c>
      <c r="AM271">
        <v>125</v>
      </c>
      <c r="AN271">
        <v>1.5</v>
      </c>
      <c r="AO271">
        <v>250</v>
      </c>
    </row>
    <row r="272" spans="35:41" x14ac:dyDescent="0.25">
      <c r="AI272">
        <v>20</v>
      </c>
      <c r="AJ272">
        <v>10</v>
      </c>
      <c r="AK272">
        <v>50</v>
      </c>
      <c r="AL272">
        <v>120</v>
      </c>
      <c r="AM272">
        <v>125</v>
      </c>
      <c r="AN272">
        <v>1.5</v>
      </c>
      <c r="AO272">
        <v>250</v>
      </c>
    </row>
    <row r="273" spans="35:41" x14ac:dyDescent="0.25">
      <c r="AI273">
        <v>20</v>
      </c>
      <c r="AJ273">
        <v>10</v>
      </c>
      <c r="AK273">
        <v>50</v>
      </c>
      <c r="AL273">
        <v>120</v>
      </c>
      <c r="AM273">
        <v>125</v>
      </c>
      <c r="AN273">
        <v>1.5</v>
      </c>
      <c r="AO273">
        <v>250</v>
      </c>
    </row>
    <row r="274" spans="35:41" x14ac:dyDescent="0.25">
      <c r="AI274">
        <v>20</v>
      </c>
      <c r="AJ274">
        <v>10</v>
      </c>
      <c r="AK274">
        <v>50</v>
      </c>
      <c r="AL274">
        <v>120</v>
      </c>
      <c r="AM274">
        <v>125</v>
      </c>
      <c r="AN274">
        <v>1.5</v>
      </c>
      <c r="AO274">
        <v>250</v>
      </c>
    </row>
    <row r="275" spans="35:41" x14ac:dyDescent="0.25">
      <c r="AI275">
        <v>20</v>
      </c>
      <c r="AJ275">
        <v>10</v>
      </c>
      <c r="AK275">
        <v>50</v>
      </c>
      <c r="AL275">
        <v>120</v>
      </c>
      <c r="AM275">
        <v>125</v>
      </c>
      <c r="AN275">
        <v>1.5</v>
      </c>
      <c r="AO275">
        <v>250</v>
      </c>
    </row>
    <row r="276" spans="35:41" x14ac:dyDescent="0.25">
      <c r="AI276">
        <v>20</v>
      </c>
      <c r="AJ276">
        <v>10</v>
      </c>
      <c r="AK276">
        <v>50</v>
      </c>
      <c r="AL276">
        <v>120</v>
      </c>
      <c r="AM276">
        <v>125</v>
      </c>
      <c r="AN276">
        <v>1.5</v>
      </c>
      <c r="AO276">
        <v>250</v>
      </c>
    </row>
    <row r="277" spans="35:41" x14ac:dyDescent="0.25">
      <c r="AI277">
        <v>20</v>
      </c>
      <c r="AJ277">
        <v>10</v>
      </c>
      <c r="AK277">
        <v>50</v>
      </c>
      <c r="AL277">
        <v>120</v>
      </c>
      <c r="AM277">
        <v>125</v>
      </c>
      <c r="AN277">
        <v>1.5</v>
      </c>
      <c r="AO277">
        <v>250</v>
      </c>
    </row>
    <row r="278" spans="35:41" x14ac:dyDescent="0.25">
      <c r="AI278">
        <v>20</v>
      </c>
      <c r="AJ278">
        <v>10</v>
      </c>
      <c r="AK278">
        <v>50</v>
      </c>
      <c r="AL278">
        <v>120</v>
      </c>
      <c r="AM278">
        <v>125</v>
      </c>
      <c r="AN278">
        <v>1.5</v>
      </c>
      <c r="AO278">
        <v>250</v>
      </c>
    </row>
    <row r="279" spans="35:41" x14ac:dyDescent="0.25">
      <c r="AI279">
        <v>20</v>
      </c>
      <c r="AJ279">
        <v>10</v>
      </c>
      <c r="AK279">
        <v>50</v>
      </c>
      <c r="AL279">
        <v>120</v>
      </c>
      <c r="AM279">
        <v>125</v>
      </c>
      <c r="AN279">
        <v>1.5</v>
      </c>
      <c r="AO279">
        <v>250</v>
      </c>
    </row>
    <row r="280" spans="35:41" x14ac:dyDescent="0.25">
      <c r="AI280">
        <v>20</v>
      </c>
      <c r="AJ280">
        <v>10</v>
      </c>
      <c r="AK280">
        <v>50</v>
      </c>
      <c r="AL280">
        <v>120</v>
      </c>
      <c r="AM280">
        <v>125</v>
      </c>
      <c r="AN280">
        <v>1.5</v>
      </c>
      <c r="AO280">
        <v>250</v>
      </c>
    </row>
    <row r="281" spans="35:41" x14ac:dyDescent="0.25">
      <c r="AI281">
        <v>20</v>
      </c>
      <c r="AJ281">
        <v>10</v>
      </c>
      <c r="AK281">
        <v>50</v>
      </c>
      <c r="AL281">
        <v>120</v>
      </c>
      <c r="AM281">
        <v>125</v>
      </c>
      <c r="AN281">
        <v>1.5</v>
      </c>
      <c r="AO281">
        <v>250</v>
      </c>
    </row>
    <row r="282" spans="35:41" x14ac:dyDescent="0.25">
      <c r="AI282">
        <v>20</v>
      </c>
      <c r="AJ282">
        <v>10</v>
      </c>
      <c r="AK282">
        <v>50</v>
      </c>
      <c r="AL282">
        <v>120</v>
      </c>
      <c r="AM282">
        <v>125</v>
      </c>
      <c r="AN282">
        <v>1.5</v>
      </c>
      <c r="AO282">
        <v>250</v>
      </c>
    </row>
    <row r="283" spans="35:41" x14ac:dyDescent="0.25">
      <c r="AI283">
        <v>20</v>
      </c>
      <c r="AJ283">
        <v>10</v>
      </c>
      <c r="AK283">
        <v>50</v>
      </c>
      <c r="AL283">
        <v>120</v>
      </c>
      <c r="AM283">
        <v>125</v>
      </c>
      <c r="AN283">
        <v>1.5</v>
      </c>
      <c r="AO283">
        <v>250</v>
      </c>
    </row>
    <row r="284" spans="35:41" x14ac:dyDescent="0.25">
      <c r="AI284">
        <v>20</v>
      </c>
      <c r="AJ284">
        <v>10</v>
      </c>
      <c r="AK284">
        <v>50</v>
      </c>
      <c r="AL284">
        <v>120</v>
      </c>
      <c r="AM284">
        <v>125</v>
      </c>
      <c r="AN284">
        <v>1.5</v>
      </c>
      <c r="AO284">
        <v>250</v>
      </c>
    </row>
    <row r="285" spans="35:41" x14ac:dyDescent="0.25">
      <c r="AI285">
        <v>20</v>
      </c>
      <c r="AJ285">
        <v>10</v>
      </c>
      <c r="AK285">
        <v>50</v>
      </c>
      <c r="AL285">
        <v>120</v>
      </c>
      <c r="AM285">
        <v>125</v>
      </c>
      <c r="AN285">
        <v>1.5</v>
      </c>
      <c r="AO285">
        <v>250</v>
      </c>
    </row>
    <row r="286" spans="35:41" x14ac:dyDescent="0.25">
      <c r="AI286">
        <v>20</v>
      </c>
      <c r="AJ286">
        <v>10</v>
      </c>
      <c r="AK286">
        <v>50</v>
      </c>
      <c r="AL286">
        <v>120</v>
      </c>
      <c r="AM286">
        <v>125</v>
      </c>
      <c r="AN286">
        <v>1.5</v>
      </c>
      <c r="AO286">
        <v>250</v>
      </c>
    </row>
    <row r="287" spans="35:41" x14ac:dyDescent="0.25">
      <c r="AI287">
        <v>20</v>
      </c>
      <c r="AJ287">
        <v>10</v>
      </c>
      <c r="AK287">
        <v>50</v>
      </c>
      <c r="AL287">
        <v>120</v>
      </c>
      <c r="AM287">
        <v>125</v>
      </c>
      <c r="AN287">
        <v>1.5</v>
      </c>
      <c r="AO287">
        <v>250</v>
      </c>
    </row>
    <row r="288" spans="35:41" x14ac:dyDescent="0.25">
      <c r="AI288">
        <v>20</v>
      </c>
      <c r="AJ288">
        <v>10</v>
      </c>
      <c r="AK288">
        <v>50</v>
      </c>
      <c r="AL288">
        <v>120</v>
      </c>
      <c r="AM288">
        <v>125</v>
      </c>
      <c r="AN288">
        <v>1.5</v>
      </c>
      <c r="AO288">
        <v>250</v>
      </c>
    </row>
    <row r="289" spans="35:41" x14ac:dyDescent="0.25">
      <c r="AI289">
        <v>20</v>
      </c>
      <c r="AJ289">
        <v>10</v>
      </c>
      <c r="AK289">
        <v>50</v>
      </c>
      <c r="AL289">
        <v>120</v>
      </c>
      <c r="AM289">
        <v>125</v>
      </c>
      <c r="AN289">
        <v>1.5</v>
      </c>
      <c r="AO289">
        <v>250</v>
      </c>
    </row>
    <row r="290" spans="35:41" x14ac:dyDescent="0.25">
      <c r="AI290">
        <v>20</v>
      </c>
      <c r="AJ290">
        <v>10</v>
      </c>
      <c r="AK290">
        <v>50</v>
      </c>
      <c r="AL290">
        <v>120</v>
      </c>
      <c r="AM290">
        <v>125</v>
      </c>
      <c r="AN290">
        <v>1.5</v>
      </c>
      <c r="AO290">
        <v>250</v>
      </c>
    </row>
    <row r="291" spans="35:41" x14ac:dyDescent="0.25">
      <c r="AI291">
        <v>20</v>
      </c>
      <c r="AJ291">
        <v>10</v>
      </c>
      <c r="AK291">
        <v>50</v>
      </c>
      <c r="AL291">
        <v>120</v>
      </c>
      <c r="AM291">
        <v>125</v>
      </c>
      <c r="AN291">
        <v>1.5</v>
      </c>
      <c r="AO291">
        <v>250</v>
      </c>
    </row>
    <row r="292" spans="35:41" x14ac:dyDescent="0.25">
      <c r="AI292">
        <v>20</v>
      </c>
      <c r="AJ292">
        <v>10</v>
      </c>
      <c r="AK292">
        <v>50</v>
      </c>
      <c r="AL292">
        <v>120</v>
      </c>
      <c r="AM292">
        <v>125</v>
      </c>
      <c r="AN292">
        <v>1.5</v>
      </c>
      <c r="AO292">
        <v>250</v>
      </c>
    </row>
    <row r="293" spans="35:41" x14ac:dyDescent="0.25">
      <c r="AI293">
        <v>20</v>
      </c>
      <c r="AJ293">
        <v>10</v>
      </c>
      <c r="AK293">
        <v>50</v>
      </c>
      <c r="AL293">
        <v>120</v>
      </c>
      <c r="AM293">
        <v>125</v>
      </c>
      <c r="AN293">
        <v>1.5</v>
      </c>
      <c r="AO293">
        <v>250</v>
      </c>
    </row>
    <row r="294" spans="35:41" x14ac:dyDescent="0.25">
      <c r="AI294">
        <v>20</v>
      </c>
      <c r="AJ294">
        <v>10</v>
      </c>
      <c r="AK294">
        <v>50</v>
      </c>
      <c r="AL294">
        <v>120</v>
      </c>
      <c r="AM294">
        <v>125</v>
      </c>
      <c r="AN294">
        <v>1.5</v>
      </c>
      <c r="AO294">
        <v>250</v>
      </c>
    </row>
    <row r="295" spans="35:41" x14ac:dyDescent="0.25">
      <c r="AI295">
        <v>20</v>
      </c>
      <c r="AJ295">
        <v>10</v>
      </c>
      <c r="AK295">
        <v>50</v>
      </c>
      <c r="AL295">
        <v>120</v>
      </c>
      <c r="AM295">
        <v>125</v>
      </c>
      <c r="AN295">
        <v>1.5</v>
      </c>
      <c r="AO295">
        <v>250</v>
      </c>
    </row>
    <row r="296" spans="35:41" x14ac:dyDescent="0.25">
      <c r="AI296">
        <v>20</v>
      </c>
      <c r="AJ296">
        <v>10</v>
      </c>
      <c r="AK296">
        <v>50</v>
      </c>
      <c r="AL296">
        <v>120</v>
      </c>
      <c r="AM296">
        <v>125</v>
      </c>
      <c r="AN296">
        <v>1.5</v>
      </c>
      <c r="AO296">
        <v>250</v>
      </c>
    </row>
    <row r="297" spans="35:41" x14ac:dyDescent="0.25">
      <c r="AI297">
        <v>20</v>
      </c>
      <c r="AJ297">
        <v>10</v>
      </c>
      <c r="AK297">
        <v>50</v>
      </c>
      <c r="AL297">
        <v>120</v>
      </c>
      <c r="AM297">
        <v>125</v>
      </c>
      <c r="AN297">
        <v>1.5</v>
      </c>
      <c r="AO297">
        <v>250</v>
      </c>
    </row>
    <row r="298" spans="35:41" x14ac:dyDescent="0.25">
      <c r="AI298">
        <v>20</v>
      </c>
      <c r="AJ298">
        <v>10</v>
      </c>
      <c r="AK298">
        <v>50</v>
      </c>
      <c r="AL298">
        <v>120</v>
      </c>
      <c r="AM298">
        <v>125</v>
      </c>
      <c r="AN298">
        <v>1.5</v>
      </c>
      <c r="AO298">
        <v>250</v>
      </c>
    </row>
    <row r="299" spans="35:41" x14ac:dyDescent="0.25">
      <c r="AI299">
        <v>20</v>
      </c>
      <c r="AJ299">
        <v>10</v>
      </c>
      <c r="AK299">
        <v>50</v>
      </c>
      <c r="AL299">
        <v>120</v>
      </c>
      <c r="AM299">
        <v>125</v>
      </c>
      <c r="AN299">
        <v>1.5</v>
      </c>
      <c r="AO299">
        <v>250</v>
      </c>
    </row>
    <row r="300" spans="35:41" x14ac:dyDescent="0.25">
      <c r="AI300">
        <v>20</v>
      </c>
      <c r="AJ300">
        <v>10</v>
      </c>
      <c r="AK300">
        <v>50</v>
      </c>
      <c r="AL300">
        <v>120</v>
      </c>
      <c r="AM300">
        <v>125</v>
      </c>
      <c r="AN300">
        <v>1.5</v>
      </c>
      <c r="AO300">
        <v>250</v>
      </c>
    </row>
    <row r="301" spans="35:41" x14ac:dyDescent="0.25">
      <c r="AI301">
        <v>20</v>
      </c>
      <c r="AJ301">
        <v>10</v>
      </c>
      <c r="AK301">
        <v>50</v>
      </c>
      <c r="AL301">
        <v>120</v>
      </c>
      <c r="AM301">
        <v>125</v>
      </c>
      <c r="AN301">
        <v>1.5</v>
      </c>
      <c r="AO301">
        <v>250</v>
      </c>
    </row>
    <row r="302" spans="35:41" x14ac:dyDescent="0.25">
      <c r="AI302">
        <v>20</v>
      </c>
      <c r="AJ302">
        <v>10</v>
      </c>
      <c r="AK302">
        <v>50</v>
      </c>
      <c r="AL302">
        <v>120</v>
      </c>
      <c r="AM302">
        <v>125</v>
      </c>
      <c r="AN302">
        <v>1.5</v>
      </c>
      <c r="AO302">
        <v>250</v>
      </c>
    </row>
    <row r="303" spans="35:41" x14ac:dyDescent="0.25">
      <c r="AI303">
        <v>20</v>
      </c>
      <c r="AJ303">
        <v>10</v>
      </c>
      <c r="AK303">
        <v>50</v>
      </c>
      <c r="AL303">
        <v>120</v>
      </c>
      <c r="AM303">
        <v>125</v>
      </c>
      <c r="AN303">
        <v>1.5</v>
      </c>
      <c r="AO303">
        <v>250</v>
      </c>
    </row>
    <row r="304" spans="35:41" x14ac:dyDescent="0.25">
      <c r="AI304">
        <v>20</v>
      </c>
      <c r="AJ304">
        <v>10</v>
      </c>
      <c r="AK304">
        <v>50</v>
      </c>
      <c r="AL304">
        <v>120</v>
      </c>
      <c r="AM304">
        <v>125</v>
      </c>
      <c r="AN304">
        <v>1.5</v>
      </c>
      <c r="AO304">
        <v>250</v>
      </c>
    </row>
    <row r="305" spans="35:41" x14ac:dyDescent="0.25">
      <c r="AI305">
        <v>20</v>
      </c>
      <c r="AJ305">
        <v>10</v>
      </c>
      <c r="AK305">
        <v>50</v>
      </c>
      <c r="AL305">
        <v>120</v>
      </c>
      <c r="AM305">
        <v>125</v>
      </c>
      <c r="AN305">
        <v>1.5</v>
      </c>
      <c r="AO305">
        <v>250</v>
      </c>
    </row>
    <row r="306" spans="35:41" x14ac:dyDescent="0.25">
      <c r="AI306">
        <v>20</v>
      </c>
      <c r="AJ306">
        <v>10</v>
      </c>
      <c r="AK306">
        <v>50</v>
      </c>
      <c r="AL306">
        <v>120</v>
      </c>
      <c r="AM306">
        <v>125</v>
      </c>
      <c r="AN306">
        <v>1.5</v>
      </c>
      <c r="AO306">
        <v>250</v>
      </c>
    </row>
    <row r="307" spans="35:41" x14ac:dyDescent="0.25">
      <c r="AI307">
        <v>20</v>
      </c>
      <c r="AJ307">
        <v>10</v>
      </c>
      <c r="AK307">
        <v>50</v>
      </c>
      <c r="AL307">
        <v>120</v>
      </c>
      <c r="AM307">
        <v>125</v>
      </c>
      <c r="AN307">
        <v>1.5</v>
      </c>
      <c r="AO307">
        <v>250</v>
      </c>
    </row>
    <row r="308" spans="35:41" x14ac:dyDescent="0.25">
      <c r="AI308">
        <v>20</v>
      </c>
      <c r="AJ308">
        <v>10</v>
      </c>
      <c r="AK308">
        <v>50</v>
      </c>
      <c r="AL308">
        <v>120</v>
      </c>
      <c r="AM308">
        <v>125</v>
      </c>
      <c r="AN308">
        <v>1.5</v>
      </c>
      <c r="AO308">
        <v>250</v>
      </c>
    </row>
    <row r="309" spans="35:41" x14ac:dyDescent="0.25">
      <c r="AI309">
        <v>20</v>
      </c>
      <c r="AJ309">
        <v>10</v>
      </c>
      <c r="AK309">
        <v>50</v>
      </c>
      <c r="AL309">
        <v>120</v>
      </c>
      <c r="AM309">
        <v>125</v>
      </c>
      <c r="AN309">
        <v>1.5</v>
      </c>
      <c r="AO309">
        <v>250</v>
      </c>
    </row>
    <row r="310" spans="35:41" x14ac:dyDescent="0.25">
      <c r="AI310">
        <v>20</v>
      </c>
      <c r="AJ310">
        <v>10</v>
      </c>
      <c r="AK310">
        <v>50</v>
      </c>
      <c r="AL310">
        <v>120</v>
      </c>
      <c r="AM310">
        <v>125</v>
      </c>
      <c r="AN310">
        <v>1.5</v>
      </c>
      <c r="AO310">
        <v>250</v>
      </c>
    </row>
    <row r="311" spans="35:41" x14ac:dyDescent="0.25">
      <c r="AI311">
        <v>20</v>
      </c>
      <c r="AJ311">
        <v>10</v>
      </c>
      <c r="AK311">
        <v>50</v>
      </c>
      <c r="AL311">
        <v>120</v>
      </c>
      <c r="AM311">
        <v>125</v>
      </c>
      <c r="AN311">
        <v>1.5</v>
      </c>
      <c r="AO311">
        <v>250</v>
      </c>
    </row>
    <row r="312" spans="35:41" x14ac:dyDescent="0.25">
      <c r="AI312">
        <v>20</v>
      </c>
      <c r="AJ312">
        <v>10</v>
      </c>
      <c r="AK312">
        <v>50</v>
      </c>
      <c r="AL312">
        <v>120</v>
      </c>
      <c r="AM312">
        <v>125</v>
      </c>
      <c r="AN312">
        <v>1.5</v>
      </c>
      <c r="AO312">
        <v>250</v>
      </c>
    </row>
    <row r="313" spans="35:41" x14ac:dyDescent="0.25">
      <c r="AI313">
        <v>20</v>
      </c>
      <c r="AJ313">
        <v>10</v>
      </c>
      <c r="AK313">
        <v>50</v>
      </c>
      <c r="AL313">
        <v>120</v>
      </c>
      <c r="AM313">
        <v>125</v>
      </c>
      <c r="AN313">
        <v>1.5</v>
      </c>
      <c r="AO313">
        <v>250</v>
      </c>
    </row>
    <row r="314" spans="35:41" x14ac:dyDescent="0.25">
      <c r="AI314">
        <v>20</v>
      </c>
      <c r="AJ314">
        <v>10</v>
      </c>
      <c r="AK314">
        <v>50</v>
      </c>
      <c r="AL314">
        <v>120</v>
      </c>
      <c r="AM314">
        <v>125</v>
      </c>
      <c r="AN314">
        <v>1.5</v>
      </c>
      <c r="AO314">
        <v>250</v>
      </c>
    </row>
    <row r="315" spans="35:41" x14ac:dyDescent="0.25">
      <c r="AI315">
        <v>20</v>
      </c>
      <c r="AJ315">
        <v>10</v>
      </c>
      <c r="AK315">
        <v>50</v>
      </c>
      <c r="AL315">
        <v>120</v>
      </c>
      <c r="AM315">
        <v>125</v>
      </c>
      <c r="AN315">
        <v>1.5</v>
      </c>
      <c r="AO315">
        <v>250</v>
      </c>
    </row>
    <row r="316" spans="35:41" x14ac:dyDescent="0.25">
      <c r="AI316">
        <v>20</v>
      </c>
      <c r="AJ316">
        <v>10</v>
      </c>
      <c r="AK316">
        <v>50</v>
      </c>
      <c r="AL316">
        <v>120</v>
      </c>
      <c r="AM316">
        <v>125</v>
      </c>
      <c r="AN316">
        <v>1.5</v>
      </c>
      <c r="AO316">
        <v>250</v>
      </c>
    </row>
    <row r="317" spans="35:41" x14ac:dyDescent="0.25">
      <c r="AI317">
        <v>20</v>
      </c>
      <c r="AJ317">
        <v>10</v>
      </c>
      <c r="AK317">
        <v>50</v>
      </c>
      <c r="AL317">
        <v>120</v>
      </c>
      <c r="AM317">
        <v>125</v>
      </c>
      <c r="AN317">
        <v>1.5</v>
      </c>
      <c r="AO317">
        <v>250</v>
      </c>
    </row>
    <row r="318" spans="35:41" x14ac:dyDescent="0.25">
      <c r="AI318">
        <v>20</v>
      </c>
      <c r="AJ318">
        <v>10</v>
      </c>
      <c r="AK318">
        <v>50</v>
      </c>
      <c r="AL318">
        <v>120</v>
      </c>
      <c r="AM318">
        <v>125</v>
      </c>
      <c r="AN318">
        <v>1.5</v>
      </c>
      <c r="AO318">
        <v>250</v>
      </c>
    </row>
    <row r="319" spans="35:41" x14ac:dyDescent="0.25">
      <c r="AI319">
        <v>20</v>
      </c>
      <c r="AJ319">
        <v>10</v>
      </c>
      <c r="AK319">
        <v>50</v>
      </c>
      <c r="AL319">
        <v>120</v>
      </c>
      <c r="AM319">
        <v>125</v>
      </c>
      <c r="AN319">
        <v>1.5</v>
      </c>
      <c r="AO319">
        <v>250</v>
      </c>
    </row>
    <row r="320" spans="35:41" x14ac:dyDescent="0.25">
      <c r="AI320">
        <v>20</v>
      </c>
      <c r="AJ320">
        <v>10</v>
      </c>
      <c r="AK320">
        <v>50</v>
      </c>
      <c r="AL320">
        <v>120</v>
      </c>
      <c r="AM320">
        <v>125</v>
      </c>
      <c r="AN320">
        <v>1.5</v>
      </c>
      <c r="AO320">
        <v>250</v>
      </c>
    </row>
    <row r="321" spans="35:41" x14ac:dyDescent="0.25">
      <c r="AI321">
        <v>20</v>
      </c>
      <c r="AJ321">
        <v>10</v>
      </c>
      <c r="AK321">
        <v>50</v>
      </c>
      <c r="AL321">
        <v>120</v>
      </c>
      <c r="AM321">
        <v>125</v>
      </c>
      <c r="AN321">
        <v>1.5</v>
      </c>
      <c r="AO321">
        <v>250</v>
      </c>
    </row>
    <row r="322" spans="35:41" x14ac:dyDescent="0.25">
      <c r="AI322">
        <v>20</v>
      </c>
      <c r="AJ322">
        <v>10</v>
      </c>
      <c r="AK322">
        <v>50</v>
      </c>
      <c r="AL322">
        <v>120</v>
      </c>
      <c r="AM322">
        <v>125</v>
      </c>
      <c r="AN322">
        <v>1.5</v>
      </c>
      <c r="AO322">
        <v>250</v>
      </c>
    </row>
    <row r="323" spans="35:41" x14ac:dyDescent="0.25">
      <c r="AI323">
        <v>20</v>
      </c>
      <c r="AJ323">
        <v>10</v>
      </c>
      <c r="AK323">
        <v>50</v>
      </c>
      <c r="AL323">
        <v>120</v>
      </c>
      <c r="AM323">
        <v>125</v>
      </c>
      <c r="AN323">
        <v>1.5</v>
      </c>
      <c r="AO323">
        <v>250</v>
      </c>
    </row>
    <row r="324" spans="35:41" x14ac:dyDescent="0.25">
      <c r="AI324">
        <v>20</v>
      </c>
      <c r="AJ324">
        <v>10</v>
      </c>
      <c r="AK324">
        <v>50</v>
      </c>
      <c r="AL324">
        <v>120</v>
      </c>
      <c r="AM324">
        <v>125</v>
      </c>
      <c r="AN324">
        <v>1.5</v>
      </c>
      <c r="AO324">
        <v>250</v>
      </c>
    </row>
    <row r="325" spans="35:41" x14ac:dyDescent="0.25">
      <c r="AI325">
        <v>20</v>
      </c>
      <c r="AJ325">
        <v>10</v>
      </c>
      <c r="AK325">
        <v>50</v>
      </c>
      <c r="AL325">
        <v>120</v>
      </c>
      <c r="AM325">
        <v>125</v>
      </c>
      <c r="AN325">
        <v>1.5</v>
      </c>
      <c r="AO325">
        <v>250</v>
      </c>
    </row>
    <row r="326" spans="35:41" x14ac:dyDescent="0.25">
      <c r="AI326">
        <v>20</v>
      </c>
      <c r="AJ326">
        <v>10</v>
      </c>
      <c r="AK326">
        <v>50</v>
      </c>
      <c r="AL326">
        <v>120</v>
      </c>
      <c r="AM326">
        <v>125</v>
      </c>
      <c r="AN326">
        <v>1.5</v>
      </c>
      <c r="AO326">
        <v>250</v>
      </c>
    </row>
    <row r="327" spans="35:41" x14ac:dyDescent="0.25">
      <c r="AI327">
        <v>20</v>
      </c>
      <c r="AJ327">
        <v>10</v>
      </c>
      <c r="AK327">
        <v>50</v>
      </c>
      <c r="AL327">
        <v>120</v>
      </c>
      <c r="AM327">
        <v>125</v>
      </c>
      <c r="AN327">
        <v>1.5</v>
      </c>
      <c r="AO327">
        <v>250</v>
      </c>
    </row>
    <row r="328" spans="35:41" x14ac:dyDescent="0.25">
      <c r="AI328">
        <v>20</v>
      </c>
      <c r="AJ328">
        <v>10</v>
      </c>
      <c r="AK328">
        <v>50</v>
      </c>
      <c r="AL328">
        <v>120</v>
      </c>
      <c r="AM328">
        <v>125</v>
      </c>
      <c r="AN328">
        <v>1.5</v>
      </c>
      <c r="AO328">
        <v>250</v>
      </c>
    </row>
    <row r="329" spans="35:41" x14ac:dyDescent="0.25">
      <c r="AI329">
        <v>20</v>
      </c>
      <c r="AJ329">
        <v>10</v>
      </c>
      <c r="AK329">
        <v>50</v>
      </c>
      <c r="AL329">
        <v>120</v>
      </c>
      <c r="AM329">
        <v>125</v>
      </c>
      <c r="AN329">
        <v>1.5</v>
      </c>
      <c r="AO329">
        <v>250</v>
      </c>
    </row>
    <row r="330" spans="35:41" x14ac:dyDescent="0.25">
      <c r="AI330">
        <v>20</v>
      </c>
      <c r="AJ330">
        <v>10</v>
      </c>
      <c r="AK330">
        <v>50</v>
      </c>
      <c r="AL330">
        <v>120</v>
      </c>
      <c r="AM330">
        <v>125</v>
      </c>
      <c r="AN330">
        <v>1.5</v>
      </c>
      <c r="AO330">
        <v>250</v>
      </c>
    </row>
    <row r="331" spans="35:41" x14ac:dyDescent="0.25">
      <c r="AI331">
        <v>20</v>
      </c>
      <c r="AJ331">
        <v>10</v>
      </c>
      <c r="AK331">
        <v>50</v>
      </c>
      <c r="AL331">
        <v>120</v>
      </c>
      <c r="AM331">
        <v>125</v>
      </c>
      <c r="AN331">
        <v>1.5</v>
      </c>
      <c r="AO331">
        <v>250</v>
      </c>
    </row>
    <row r="332" spans="35:41" x14ac:dyDescent="0.25">
      <c r="AI332">
        <v>20</v>
      </c>
      <c r="AJ332">
        <v>10</v>
      </c>
      <c r="AK332">
        <v>50</v>
      </c>
      <c r="AL332">
        <v>120</v>
      </c>
      <c r="AM332">
        <v>125</v>
      </c>
      <c r="AN332">
        <v>1.5</v>
      </c>
      <c r="AO332">
        <v>250</v>
      </c>
    </row>
    <row r="333" spans="35:41" x14ac:dyDescent="0.25">
      <c r="AI333">
        <v>20</v>
      </c>
      <c r="AJ333">
        <v>10</v>
      </c>
      <c r="AK333">
        <v>50</v>
      </c>
      <c r="AL333">
        <v>120</v>
      </c>
      <c r="AM333">
        <v>125</v>
      </c>
      <c r="AN333">
        <v>1.5</v>
      </c>
      <c r="AO333">
        <v>250</v>
      </c>
    </row>
    <row r="334" spans="35:41" x14ac:dyDescent="0.25">
      <c r="AI334">
        <v>20</v>
      </c>
      <c r="AJ334">
        <v>10</v>
      </c>
      <c r="AK334">
        <v>50</v>
      </c>
      <c r="AL334">
        <v>120</v>
      </c>
      <c r="AM334">
        <v>125</v>
      </c>
      <c r="AN334">
        <v>1.5</v>
      </c>
      <c r="AO334">
        <v>250</v>
      </c>
    </row>
    <row r="335" spans="35:41" x14ac:dyDescent="0.25">
      <c r="AI335">
        <v>20</v>
      </c>
      <c r="AJ335">
        <v>10</v>
      </c>
      <c r="AK335">
        <v>50</v>
      </c>
      <c r="AL335">
        <v>120</v>
      </c>
      <c r="AM335">
        <v>125</v>
      </c>
      <c r="AN335">
        <v>1.5</v>
      </c>
      <c r="AO335">
        <v>250</v>
      </c>
    </row>
    <row r="336" spans="35:41" x14ac:dyDescent="0.25">
      <c r="AI336">
        <v>20</v>
      </c>
      <c r="AJ336">
        <v>10</v>
      </c>
      <c r="AK336">
        <v>50</v>
      </c>
      <c r="AL336">
        <v>120</v>
      </c>
      <c r="AM336">
        <v>125</v>
      </c>
      <c r="AN336">
        <v>1.5</v>
      </c>
      <c r="AO336">
        <v>250</v>
      </c>
    </row>
    <row r="337" spans="35:41" x14ac:dyDescent="0.25">
      <c r="AI337">
        <v>20</v>
      </c>
      <c r="AJ337">
        <v>10</v>
      </c>
      <c r="AK337">
        <v>50</v>
      </c>
      <c r="AL337">
        <v>120</v>
      </c>
      <c r="AM337">
        <v>125</v>
      </c>
      <c r="AN337">
        <v>1.5</v>
      </c>
      <c r="AO337">
        <v>250</v>
      </c>
    </row>
    <row r="338" spans="35:41" x14ac:dyDescent="0.25">
      <c r="AI338">
        <v>20</v>
      </c>
      <c r="AJ338">
        <v>10</v>
      </c>
      <c r="AK338">
        <v>50</v>
      </c>
      <c r="AL338">
        <v>120</v>
      </c>
      <c r="AM338">
        <v>125</v>
      </c>
      <c r="AN338">
        <v>1.5</v>
      </c>
      <c r="AO338">
        <v>250</v>
      </c>
    </row>
    <row r="339" spans="35:41" x14ac:dyDescent="0.25">
      <c r="AI339">
        <v>20</v>
      </c>
      <c r="AJ339">
        <v>10</v>
      </c>
      <c r="AK339">
        <v>50</v>
      </c>
      <c r="AL339">
        <v>120</v>
      </c>
      <c r="AM339">
        <v>125</v>
      </c>
      <c r="AN339">
        <v>1.5</v>
      </c>
      <c r="AO339">
        <v>250</v>
      </c>
    </row>
    <row r="340" spans="35:41" x14ac:dyDescent="0.25">
      <c r="AI340">
        <v>20</v>
      </c>
      <c r="AJ340">
        <v>10</v>
      </c>
      <c r="AK340">
        <v>50</v>
      </c>
      <c r="AL340">
        <v>120</v>
      </c>
      <c r="AM340">
        <v>125</v>
      </c>
      <c r="AN340">
        <v>1.5</v>
      </c>
      <c r="AO340">
        <v>250</v>
      </c>
    </row>
    <row r="341" spans="35:41" x14ac:dyDescent="0.25">
      <c r="AI341">
        <v>20</v>
      </c>
      <c r="AJ341">
        <v>10</v>
      </c>
      <c r="AK341">
        <v>50</v>
      </c>
      <c r="AL341">
        <v>120</v>
      </c>
      <c r="AM341">
        <v>125</v>
      </c>
      <c r="AN341">
        <v>1.5</v>
      </c>
      <c r="AO341">
        <v>250</v>
      </c>
    </row>
    <row r="342" spans="35:41" x14ac:dyDescent="0.25">
      <c r="AI342">
        <v>20</v>
      </c>
      <c r="AJ342">
        <v>10</v>
      </c>
      <c r="AK342">
        <v>50</v>
      </c>
      <c r="AL342">
        <v>120</v>
      </c>
      <c r="AM342">
        <v>125</v>
      </c>
      <c r="AN342">
        <v>1.5</v>
      </c>
      <c r="AO342">
        <v>250</v>
      </c>
    </row>
    <row r="343" spans="35:41" x14ac:dyDescent="0.25">
      <c r="AI343">
        <v>20</v>
      </c>
      <c r="AJ343">
        <v>10</v>
      </c>
      <c r="AK343">
        <v>50</v>
      </c>
      <c r="AL343">
        <v>120</v>
      </c>
      <c r="AM343">
        <v>125</v>
      </c>
      <c r="AN343">
        <v>1.5</v>
      </c>
      <c r="AO343">
        <v>250</v>
      </c>
    </row>
    <row r="344" spans="35:41" x14ac:dyDescent="0.25">
      <c r="AI344">
        <v>20</v>
      </c>
      <c r="AJ344">
        <v>10</v>
      </c>
      <c r="AK344">
        <v>50</v>
      </c>
      <c r="AL344">
        <v>120</v>
      </c>
      <c r="AM344">
        <v>125</v>
      </c>
      <c r="AN344">
        <v>1.5</v>
      </c>
      <c r="AO344">
        <v>250</v>
      </c>
    </row>
    <row r="345" spans="35:41" x14ac:dyDescent="0.25">
      <c r="AI345">
        <v>20</v>
      </c>
      <c r="AJ345">
        <v>10</v>
      </c>
      <c r="AK345">
        <v>50</v>
      </c>
      <c r="AL345">
        <v>120</v>
      </c>
      <c r="AM345">
        <v>125</v>
      </c>
      <c r="AN345">
        <v>1.5</v>
      </c>
      <c r="AO345">
        <v>250</v>
      </c>
    </row>
    <row r="346" spans="35:41" x14ac:dyDescent="0.25">
      <c r="AI346">
        <v>20</v>
      </c>
      <c r="AJ346">
        <v>10</v>
      </c>
      <c r="AK346">
        <v>50</v>
      </c>
      <c r="AL346">
        <v>120</v>
      </c>
      <c r="AM346">
        <v>125</v>
      </c>
      <c r="AN346">
        <v>1.5</v>
      </c>
      <c r="AO346">
        <v>250</v>
      </c>
    </row>
    <row r="347" spans="35:41" x14ac:dyDescent="0.25">
      <c r="AI347">
        <v>20</v>
      </c>
      <c r="AJ347">
        <v>10</v>
      </c>
      <c r="AK347">
        <v>50</v>
      </c>
      <c r="AL347">
        <v>120</v>
      </c>
      <c r="AM347">
        <v>125</v>
      </c>
      <c r="AN347">
        <v>1.5</v>
      </c>
      <c r="AO347">
        <v>250</v>
      </c>
    </row>
    <row r="348" spans="35:41" x14ac:dyDescent="0.25">
      <c r="AI348">
        <v>20</v>
      </c>
      <c r="AJ348">
        <v>10</v>
      </c>
      <c r="AK348">
        <v>50</v>
      </c>
      <c r="AL348">
        <v>120</v>
      </c>
      <c r="AM348">
        <v>125</v>
      </c>
      <c r="AN348">
        <v>1.5</v>
      </c>
      <c r="AO348">
        <v>250</v>
      </c>
    </row>
    <row r="349" spans="35:41" x14ac:dyDescent="0.25">
      <c r="AI349">
        <v>20</v>
      </c>
      <c r="AJ349">
        <v>10</v>
      </c>
      <c r="AK349">
        <v>50</v>
      </c>
      <c r="AL349">
        <v>120</v>
      </c>
      <c r="AM349">
        <v>125</v>
      </c>
      <c r="AN349">
        <v>1.5</v>
      </c>
      <c r="AO349">
        <v>250</v>
      </c>
    </row>
    <row r="350" spans="35:41" x14ac:dyDescent="0.25">
      <c r="AI350">
        <v>20</v>
      </c>
      <c r="AJ350">
        <v>10</v>
      </c>
      <c r="AK350">
        <v>50</v>
      </c>
      <c r="AL350">
        <v>120</v>
      </c>
      <c r="AM350">
        <v>125</v>
      </c>
      <c r="AN350">
        <v>1.5</v>
      </c>
      <c r="AO350">
        <v>250</v>
      </c>
    </row>
    <row r="351" spans="35:41" x14ac:dyDescent="0.25">
      <c r="AI351">
        <v>20</v>
      </c>
      <c r="AJ351">
        <v>10</v>
      </c>
      <c r="AK351">
        <v>50</v>
      </c>
      <c r="AL351">
        <v>120</v>
      </c>
      <c r="AM351">
        <v>125</v>
      </c>
      <c r="AN351">
        <v>1.5</v>
      </c>
      <c r="AO351">
        <v>250</v>
      </c>
    </row>
    <row r="352" spans="35:41" x14ac:dyDescent="0.25">
      <c r="AI352">
        <v>20</v>
      </c>
      <c r="AJ352">
        <v>10</v>
      </c>
      <c r="AK352">
        <v>50</v>
      </c>
      <c r="AL352">
        <v>120</v>
      </c>
      <c r="AM352">
        <v>125</v>
      </c>
      <c r="AN352">
        <v>1.5</v>
      </c>
      <c r="AO352">
        <v>250</v>
      </c>
    </row>
    <row r="353" spans="35:41" x14ac:dyDescent="0.25">
      <c r="AI353">
        <v>20</v>
      </c>
      <c r="AJ353">
        <v>10</v>
      </c>
      <c r="AK353">
        <v>50</v>
      </c>
      <c r="AL353">
        <v>120</v>
      </c>
      <c r="AM353">
        <v>125</v>
      </c>
      <c r="AN353">
        <v>1.5</v>
      </c>
      <c r="AO353">
        <v>250</v>
      </c>
    </row>
    <row r="354" spans="35:41" x14ac:dyDescent="0.25">
      <c r="AI354">
        <v>20</v>
      </c>
      <c r="AJ354">
        <v>10</v>
      </c>
      <c r="AK354">
        <v>50</v>
      </c>
      <c r="AL354">
        <v>120</v>
      </c>
      <c r="AM354">
        <v>125</v>
      </c>
      <c r="AN354">
        <v>1.5</v>
      </c>
      <c r="AO354">
        <v>250</v>
      </c>
    </row>
    <row r="355" spans="35:41" x14ac:dyDescent="0.25">
      <c r="AI355">
        <v>20</v>
      </c>
      <c r="AJ355">
        <v>10</v>
      </c>
      <c r="AK355">
        <v>50</v>
      </c>
      <c r="AL355">
        <v>120</v>
      </c>
      <c r="AM355">
        <v>125</v>
      </c>
      <c r="AN355">
        <v>1.5</v>
      </c>
      <c r="AO355">
        <v>250</v>
      </c>
    </row>
    <row r="356" spans="35:41" x14ac:dyDescent="0.25">
      <c r="AI356">
        <v>20</v>
      </c>
      <c r="AJ356">
        <v>10</v>
      </c>
      <c r="AK356">
        <v>50</v>
      </c>
      <c r="AL356">
        <v>120</v>
      </c>
      <c r="AM356">
        <v>125</v>
      </c>
      <c r="AN356">
        <v>1.5</v>
      </c>
      <c r="AO356">
        <v>250</v>
      </c>
    </row>
    <row r="357" spans="35:41" x14ac:dyDescent="0.25">
      <c r="AI357">
        <v>20</v>
      </c>
      <c r="AJ357">
        <v>10</v>
      </c>
      <c r="AK357">
        <v>50</v>
      </c>
      <c r="AL357">
        <v>120</v>
      </c>
      <c r="AM357">
        <v>125</v>
      </c>
      <c r="AN357">
        <v>1.5</v>
      </c>
      <c r="AO357">
        <v>250</v>
      </c>
    </row>
    <row r="358" spans="35:41" x14ac:dyDescent="0.25">
      <c r="AI358">
        <v>20</v>
      </c>
      <c r="AJ358">
        <v>10</v>
      </c>
      <c r="AK358">
        <v>50</v>
      </c>
      <c r="AL358">
        <v>120</v>
      </c>
      <c r="AM358">
        <v>125</v>
      </c>
      <c r="AN358">
        <v>1.5</v>
      </c>
      <c r="AO358">
        <v>250</v>
      </c>
    </row>
    <row r="359" spans="35:41" x14ac:dyDescent="0.25">
      <c r="AI359">
        <v>20</v>
      </c>
      <c r="AJ359">
        <v>10</v>
      </c>
      <c r="AK359">
        <v>50</v>
      </c>
      <c r="AL359">
        <v>120</v>
      </c>
      <c r="AM359">
        <v>125</v>
      </c>
      <c r="AN359">
        <v>1.5</v>
      </c>
      <c r="AO359">
        <v>250</v>
      </c>
    </row>
    <row r="360" spans="35:41" x14ac:dyDescent="0.25">
      <c r="AI360">
        <v>20</v>
      </c>
      <c r="AJ360">
        <v>10</v>
      </c>
      <c r="AK360">
        <v>50</v>
      </c>
      <c r="AL360">
        <v>120</v>
      </c>
      <c r="AM360">
        <v>125</v>
      </c>
      <c r="AN360">
        <v>1.5</v>
      </c>
      <c r="AO360">
        <v>250</v>
      </c>
    </row>
    <row r="361" spans="35:41" x14ac:dyDescent="0.25">
      <c r="AI361">
        <v>20</v>
      </c>
      <c r="AJ361">
        <v>10</v>
      </c>
      <c r="AK361">
        <v>50</v>
      </c>
      <c r="AL361">
        <v>120</v>
      </c>
      <c r="AM361">
        <v>125</v>
      </c>
      <c r="AN361">
        <v>1.5</v>
      </c>
      <c r="AO361">
        <v>250</v>
      </c>
    </row>
    <row r="362" spans="35:41" x14ac:dyDescent="0.25">
      <c r="AI362">
        <v>20</v>
      </c>
      <c r="AJ362">
        <v>10</v>
      </c>
      <c r="AK362">
        <v>50</v>
      </c>
      <c r="AL362">
        <v>120</v>
      </c>
      <c r="AM362">
        <v>125</v>
      </c>
      <c r="AN362">
        <v>1.5</v>
      </c>
      <c r="AO362">
        <v>250</v>
      </c>
    </row>
    <row r="363" spans="35:41" x14ac:dyDescent="0.25">
      <c r="AI363">
        <v>20</v>
      </c>
      <c r="AJ363">
        <v>10</v>
      </c>
      <c r="AK363">
        <v>50</v>
      </c>
      <c r="AL363">
        <v>120</v>
      </c>
      <c r="AM363">
        <v>125</v>
      </c>
      <c r="AN363">
        <v>1.5</v>
      </c>
      <c r="AO363">
        <v>250</v>
      </c>
    </row>
    <row r="364" spans="35:41" x14ac:dyDescent="0.25">
      <c r="AI364">
        <v>20</v>
      </c>
      <c r="AJ364">
        <v>10</v>
      </c>
      <c r="AK364">
        <v>50</v>
      </c>
      <c r="AL364">
        <v>120</v>
      </c>
      <c r="AM364">
        <v>125</v>
      </c>
      <c r="AN364">
        <v>1.5</v>
      </c>
      <c r="AO364">
        <v>250</v>
      </c>
    </row>
    <row r="365" spans="35:41" x14ac:dyDescent="0.25">
      <c r="AI365">
        <v>20</v>
      </c>
      <c r="AJ365">
        <v>10</v>
      </c>
      <c r="AK365">
        <v>50</v>
      </c>
      <c r="AL365">
        <v>120</v>
      </c>
      <c r="AM365">
        <v>125</v>
      </c>
      <c r="AN365">
        <v>1.5</v>
      </c>
      <c r="AO365">
        <v>250</v>
      </c>
    </row>
    <row r="366" spans="35:41" x14ac:dyDescent="0.25">
      <c r="AI366">
        <v>20</v>
      </c>
      <c r="AJ366">
        <v>10</v>
      </c>
      <c r="AK366">
        <v>50</v>
      </c>
      <c r="AL366">
        <v>120</v>
      </c>
      <c r="AM366">
        <v>125</v>
      </c>
      <c r="AN366">
        <v>1.5</v>
      </c>
      <c r="AO366">
        <v>250</v>
      </c>
    </row>
    <row r="367" spans="35:41" x14ac:dyDescent="0.25">
      <c r="AI367">
        <v>20</v>
      </c>
      <c r="AJ367">
        <v>10</v>
      </c>
      <c r="AK367">
        <v>50</v>
      </c>
      <c r="AL367">
        <v>120</v>
      </c>
      <c r="AM367">
        <v>125</v>
      </c>
      <c r="AN367">
        <v>1.5</v>
      </c>
      <c r="AO367">
        <v>250</v>
      </c>
    </row>
    <row r="368" spans="35:41" x14ac:dyDescent="0.25">
      <c r="AI368">
        <v>20</v>
      </c>
      <c r="AJ368">
        <v>10</v>
      </c>
      <c r="AK368">
        <v>50</v>
      </c>
      <c r="AL368">
        <v>120</v>
      </c>
      <c r="AM368">
        <v>125</v>
      </c>
      <c r="AN368">
        <v>1.5</v>
      </c>
      <c r="AO368">
        <v>250</v>
      </c>
    </row>
    <row r="369" spans="35:41" x14ac:dyDescent="0.25">
      <c r="AI369">
        <v>20</v>
      </c>
      <c r="AJ369">
        <v>10</v>
      </c>
      <c r="AK369">
        <v>50</v>
      </c>
      <c r="AL369">
        <v>120</v>
      </c>
      <c r="AM369">
        <v>125</v>
      </c>
      <c r="AN369">
        <v>1.5</v>
      </c>
      <c r="AO369">
        <v>250</v>
      </c>
    </row>
    <row r="370" spans="35:41" x14ac:dyDescent="0.25">
      <c r="AI370">
        <v>20</v>
      </c>
      <c r="AJ370">
        <v>10</v>
      </c>
      <c r="AK370">
        <v>50</v>
      </c>
      <c r="AL370">
        <v>120</v>
      </c>
      <c r="AM370">
        <v>125</v>
      </c>
      <c r="AN370">
        <v>1.5</v>
      </c>
      <c r="AO370">
        <v>250</v>
      </c>
    </row>
    <row r="371" spans="35:41" x14ac:dyDescent="0.25">
      <c r="AI371">
        <v>20</v>
      </c>
      <c r="AJ371">
        <v>10</v>
      </c>
      <c r="AK371">
        <v>50</v>
      </c>
      <c r="AL371">
        <v>120</v>
      </c>
      <c r="AM371">
        <v>125</v>
      </c>
      <c r="AN371">
        <v>1.5</v>
      </c>
      <c r="AO371">
        <v>250</v>
      </c>
    </row>
    <row r="372" spans="35:41" x14ac:dyDescent="0.25">
      <c r="AI372">
        <v>20</v>
      </c>
      <c r="AJ372">
        <v>10</v>
      </c>
      <c r="AK372">
        <v>50</v>
      </c>
      <c r="AL372">
        <v>120</v>
      </c>
      <c r="AM372">
        <v>125</v>
      </c>
      <c r="AN372">
        <v>1.5</v>
      </c>
      <c r="AO372">
        <v>250</v>
      </c>
    </row>
    <row r="373" spans="35:41" x14ac:dyDescent="0.25">
      <c r="AI373">
        <v>20</v>
      </c>
      <c r="AJ373">
        <v>10</v>
      </c>
      <c r="AK373">
        <v>50</v>
      </c>
      <c r="AL373">
        <v>120</v>
      </c>
      <c r="AM373">
        <v>125</v>
      </c>
      <c r="AN373">
        <v>1.5</v>
      </c>
      <c r="AO373">
        <v>250</v>
      </c>
    </row>
    <row r="374" spans="35:41" x14ac:dyDescent="0.25">
      <c r="AI374">
        <v>20</v>
      </c>
      <c r="AJ374">
        <v>10</v>
      </c>
      <c r="AK374">
        <v>50</v>
      </c>
      <c r="AL374">
        <v>120</v>
      </c>
      <c r="AM374">
        <v>125</v>
      </c>
      <c r="AN374">
        <v>1.5</v>
      </c>
      <c r="AO374">
        <v>250</v>
      </c>
    </row>
    <row r="375" spans="35:41" x14ac:dyDescent="0.25">
      <c r="AI375">
        <v>20</v>
      </c>
      <c r="AJ375">
        <v>10</v>
      </c>
      <c r="AK375">
        <v>50</v>
      </c>
      <c r="AL375">
        <v>120</v>
      </c>
      <c r="AM375">
        <v>125</v>
      </c>
      <c r="AN375">
        <v>1.5</v>
      </c>
      <c r="AO375">
        <v>250</v>
      </c>
    </row>
    <row r="376" spans="35:41" x14ac:dyDescent="0.25">
      <c r="AI376">
        <v>20</v>
      </c>
      <c r="AJ376">
        <v>10</v>
      </c>
      <c r="AK376">
        <v>50</v>
      </c>
      <c r="AL376">
        <v>120</v>
      </c>
      <c r="AM376">
        <v>125</v>
      </c>
      <c r="AN376">
        <v>1.5</v>
      </c>
      <c r="AO376">
        <v>250</v>
      </c>
    </row>
    <row r="377" spans="35:41" x14ac:dyDescent="0.25">
      <c r="AI377">
        <v>20</v>
      </c>
      <c r="AJ377">
        <v>10</v>
      </c>
      <c r="AK377">
        <v>50</v>
      </c>
      <c r="AL377">
        <v>120</v>
      </c>
      <c r="AM377">
        <v>125</v>
      </c>
      <c r="AN377">
        <v>1.5</v>
      </c>
      <c r="AO377">
        <v>250</v>
      </c>
    </row>
    <row r="378" spans="35:41" x14ac:dyDescent="0.25">
      <c r="AI378">
        <v>20</v>
      </c>
      <c r="AJ378">
        <v>10</v>
      </c>
      <c r="AK378">
        <v>50</v>
      </c>
      <c r="AL378">
        <v>120</v>
      </c>
      <c r="AM378">
        <v>125</v>
      </c>
      <c r="AN378">
        <v>1.5</v>
      </c>
      <c r="AO378">
        <v>250</v>
      </c>
    </row>
    <row r="379" spans="35:41" x14ac:dyDescent="0.25">
      <c r="AI379">
        <v>20</v>
      </c>
      <c r="AJ379">
        <v>10</v>
      </c>
      <c r="AK379">
        <v>50</v>
      </c>
      <c r="AL379">
        <v>120</v>
      </c>
      <c r="AM379">
        <v>125</v>
      </c>
      <c r="AN379">
        <v>1.5</v>
      </c>
      <c r="AO379">
        <v>250</v>
      </c>
    </row>
    <row r="380" spans="35:41" x14ac:dyDescent="0.25">
      <c r="AI380">
        <v>20</v>
      </c>
      <c r="AJ380">
        <v>10</v>
      </c>
      <c r="AK380">
        <v>50</v>
      </c>
      <c r="AL380">
        <v>120</v>
      </c>
      <c r="AM380">
        <v>125</v>
      </c>
      <c r="AN380">
        <v>1.5</v>
      </c>
      <c r="AO380">
        <v>250</v>
      </c>
    </row>
    <row r="381" spans="35:41" x14ac:dyDescent="0.25">
      <c r="AI381">
        <v>20</v>
      </c>
      <c r="AJ381">
        <v>10</v>
      </c>
      <c r="AK381">
        <v>50</v>
      </c>
      <c r="AL381">
        <v>120</v>
      </c>
      <c r="AM381">
        <v>125</v>
      </c>
      <c r="AN381">
        <v>1.5</v>
      </c>
      <c r="AO381">
        <v>250</v>
      </c>
    </row>
    <row r="382" spans="35:41" x14ac:dyDescent="0.25">
      <c r="AI382">
        <v>20</v>
      </c>
      <c r="AJ382">
        <v>10</v>
      </c>
      <c r="AK382">
        <v>50</v>
      </c>
      <c r="AL382">
        <v>120</v>
      </c>
      <c r="AM382">
        <v>125</v>
      </c>
      <c r="AN382">
        <v>1.5</v>
      </c>
      <c r="AO382">
        <v>250</v>
      </c>
    </row>
    <row r="383" spans="35:41" x14ac:dyDescent="0.25">
      <c r="AI383">
        <v>20</v>
      </c>
      <c r="AJ383">
        <v>10</v>
      </c>
      <c r="AK383">
        <v>50</v>
      </c>
      <c r="AL383">
        <v>120</v>
      </c>
      <c r="AM383">
        <v>125</v>
      </c>
      <c r="AN383">
        <v>1.5</v>
      </c>
      <c r="AO383">
        <v>250</v>
      </c>
    </row>
    <row r="384" spans="35:41" x14ac:dyDescent="0.25">
      <c r="AI384">
        <v>20</v>
      </c>
      <c r="AJ384">
        <v>10</v>
      </c>
      <c r="AK384">
        <v>50</v>
      </c>
      <c r="AL384">
        <v>120</v>
      </c>
      <c r="AM384">
        <v>125</v>
      </c>
      <c r="AN384">
        <v>1.5</v>
      </c>
      <c r="AO384">
        <v>250</v>
      </c>
    </row>
    <row r="385" spans="35:41" x14ac:dyDescent="0.25">
      <c r="AI385">
        <v>20</v>
      </c>
      <c r="AJ385">
        <v>10</v>
      </c>
      <c r="AK385">
        <v>50</v>
      </c>
      <c r="AL385">
        <v>120</v>
      </c>
      <c r="AM385">
        <v>125</v>
      </c>
      <c r="AN385">
        <v>1.5</v>
      </c>
      <c r="AO385">
        <v>250</v>
      </c>
    </row>
    <row r="386" spans="35:41" x14ac:dyDescent="0.25">
      <c r="AI386">
        <v>20</v>
      </c>
      <c r="AJ386">
        <v>10</v>
      </c>
      <c r="AK386">
        <v>50</v>
      </c>
      <c r="AL386">
        <v>120</v>
      </c>
      <c r="AM386">
        <v>125</v>
      </c>
      <c r="AN386">
        <v>1.5</v>
      </c>
      <c r="AO386">
        <v>250</v>
      </c>
    </row>
    <row r="387" spans="35:41" x14ac:dyDescent="0.25">
      <c r="AI387">
        <v>20</v>
      </c>
      <c r="AJ387">
        <v>10</v>
      </c>
      <c r="AK387">
        <v>50</v>
      </c>
      <c r="AL387">
        <v>120</v>
      </c>
      <c r="AM387">
        <v>125</v>
      </c>
      <c r="AN387">
        <v>1.5</v>
      </c>
      <c r="AO387">
        <v>250</v>
      </c>
    </row>
    <row r="388" spans="35:41" x14ac:dyDescent="0.25">
      <c r="AI388">
        <v>20</v>
      </c>
      <c r="AJ388">
        <v>10</v>
      </c>
      <c r="AK388">
        <v>50</v>
      </c>
      <c r="AL388">
        <v>120</v>
      </c>
      <c r="AM388">
        <v>125</v>
      </c>
      <c r="AN388">
        <v>1.5</v>
      </c>
      <c r="AO388">
        <v>250</v>
      </c>
    </row>
    <row r="389" spans="35:41" x14ac:dyDescent="0.25">
      <c r="AI389">
        <v>20</v>
      </c>
      <c r="AJ389">
        <v>10</v>
      </c>
      <c r="AK389">
        <v>50</v>
      </c>
      <c r="AL389">
        <v>120</v>
      </c>
      <c r="AM389">
        <v>125</v>
      </c>
      <c r="AN389">
        <v>1.5</v>
      </c>
      <c r="AO389">
        <v>250</v>
      </c>
    </row>
    <row r="390" spans="35:41" x14ac:dyDescent="0.25">
      <c r="AI390">
        <v>20</v>
      </c>
      <c r="AJ390">
        <v>10</v>
      </c>
      <c r="AK390">
        <v>50</v>
      </c>
      <c r="AL390">
        <v>120</v>
      </c>
      <c r="AM390">
        <v>125</v>
      </c>
      <c r="AN390">
        <v>1.5</v>
      </c>
      <c r="AO390">
        <v>250</v>
      </c>
    </row>
    <row r="391" spans="35:41" x14ac:dyDescent="0.25">
      <c r="AI391">
        <v>20</v>
      </c>
      <c r="AJ391">
        <v>10</v>
      </c>
      <c r="AK391">
        <v>50</v>
      </c>
      <c r="AL391">
        <v>120</v>
      </c>
      <c r="AM391">
        <v>125</v>
      </c>
      <c r="AN391">
        <v>1.5</v>
      </c>
      <c r="AO391">
        <v>250</v>
      </c>
    </row>
    <row r="392" spans="35:41" x14ac:dyDescent="0.25">
      <c r="AI392">
        <v>20</v>
      </c>
      <c r="AJ392">
        <v>10</v>
      </c>
      <c r="AK392">
        <v>50</v>
      </c>
      <c r="AL392">
        <v>120</v>
      </c>
      <c r="AM392">
        <v>125</v>
      </c>
      <c r="AN392">
        <v>1.5</v>
      </c>
      <c r="AO392">
        <v>250</v>
      </c>
    </row>
    <row r="393" spans="35:41" x14ac:dyDescent="0.25">
      <c r="AI393">
        <v>20</v>
      </c>
      <c r="AJ393">
        <v>10</v>
      </c>
      <c r="AK393">
        <v>50</v>
      </c>
      <c r="AL393">
        <v>120</v>
      </c>
      <c r="AM393">
        <v>125</v>
      </c>
      <c r="AN393">
        <v>1.5</v>
      </c>
      <c r="AO393">
        <v>250</v>
      </c>
    </row>
    <row r="394" spans="35:41" x14ac:dyDescent="0.25">
      <c r="AI394">
        <v>20</v>
      </c>
      <c r="AJ394">
        <v>10</v>
      </c>
      <c r="AK394">
        <v>50</v>
      </c>
      <c r="AL394">
        <v>120</v>
      </c>
      <c r="AM394">
        <v>125</v>
      </c>
      <c r="AN394">
        <v>1.5</v>
      </c>
      <c r="AO394">
        <v>250</v>
      </c>
    </row>
    <row r="395" spans="35:41" x14ac:dyDescent="0.25">
      <c r="AI395">
        <v>20</v>
      </c>
      <c r="AJ395">
        <v>10</v>
      </c>
      <c r="AK395">
        <v>50</v>
      </c>
      <c r="AL395">
        <v>120</v>
      </c>
      <c r="AM395">
        <v>125</v>
      </c>
      <c r="AN395">
        <v>1.5</v>
      </c>
      <c r="AO395">
        <v>250</v>
      </c>
    </row>
    <row r="396" spans="35:41" x14ac:dyDescent="0.25">
      <c r="AI396">
        <v>20</v>
      </c>
      <c r="AJ396">
        <v>10</v>
      </c>
      <c r="AK396">
        <v>50</v>
      </c>
      <c r="AL396">
        <v>120</v>
      </c>
      <c r="AM396">
        <v>125</v>
      </c>
      <c r="AN396">
        <v>1.5</v>
      </c>
      <c r="AO396">
        <v>250</v>
      </c>
    </row>
    <row r="397" spans="35:41" x14ac:dyDescent="0.25">
      <c r="AI397">
        <v>20</v>
      </c>
      <c r="AJ397">
        <v>10</v>
      </c>
      <c r="AK397">
        <v>50</v>
      </c>
      <c r="AL397">
        <v>120</v>
      </c>
      <c r="AM397">
        <v>125</v>
      </c>
      <c r="AN397">
        <v>1.5</v>
      </c>
      <c r="AO397">
        <v>250</v>
      </c>
    </row>
    <row r="398" spans="35:41" x14ac:dyDescent="0.25">
      <c r="AI398">
        <v>20</v>
      </c>
      <c r="AJ398">
        <v>10</v>
      </c>
      <c r="AK398">
        <v>50</v>
      </c>
      <c r="AL398">
        <v>120</v>
      </c>
      <c r="AM398">
        <v>125</v>
      </c>
      <c r="AN398">
        <v>1.5</v>
      </c>
      <c r="AO398">
        <v>250</v>
      </c>
    </row>
    <row r="399" spans="35:41" x14ac:dyDescent="0.25">
      <c r="AI399">
        <v>20</v>
      </c>
      <c r="AJ399">
        <v>10</v>
      </c>
      <c r="AK399">
        <v>50</v>
      </c>
      <c r="AL399">
        <v>120</v>
      </c>
      <c r="AM399">
        <v>125</v>
      </c>
      <c r="AN399">
        <v>1.5</v>
      </c>
      <c r="AO399">
        <v>250</v>
      </c>
    </row>
    <row r="400" spans="35:41" x14ac:dyDescent="0.25">
      <c r="AI400">
        <v>20</v>
      </c>
      <c r="AJ400">
        <v>10</v>
      </c>
      <c r="AK400">
        <v>50</v>
      </c>
      <c r="AL400">
        <v>120</v>
      </c>
      <c r="AM400">
        <v>125</v>
      </c>
      <c r="AN400">
        <v>1.5</v>
      </c>
      <c r="AO400">
        <v>250</v>
      </c>
    </row>
    <row r="401" spans="35:41" x14ac:dyDescent="0.25">
      <c r="AI401">
        <v>20</v>
      </c>
      <c r="AJ401">
        <v>10</v>
      </c>
      <c r="AK401">
        <v>50</v>
      </c>
      <c r="AL401">
        <v>120</v>
      </c>
      <c r="AM401">
        <v>125</v>
      </c>
      <c r="AN401">
        <v>1.5</v>
      </c>
      <c r="AO401">
        <v>250</v>
      </c>
    </row>
    <row r="402" spans="35:41" x14ac:dyDescent="0.25">
      <c r="AI402">
        <v>20</v>
      </c>
      <c r="AJ402">
        <v>10</v>
      </c>
      <c r="AK402">
        <v>50</v>
      </c>
      <c r="AL402">
        <v>120</v>
      </c>
      <c r="AM402">
        <v>125</v>
      </c>
      <c r="AN402">
        <v>1.5</v>
      </c>
      <c r="AO402">
        <v>250</v>
      </c>
    </row>
    <row r="403" spans="35:41" x14ac:dyDescent="0.25">
      <c r="AI403">
        <v>20</v>
      </c>
      <c r="AJ403">
        <v>10</v>
      </c>
      <c r="AK403">
        <v>50</v>
      </c>
      <c r="AL403">
        <v>120</v>
      </c>
      <c r="AM403">
        <v>125</v>
      </c>
      <c r="AN403">
        <v>1.5</v>
      </c>
      <c r="AO403">
        <v>250</v>
      </c>
    </row>
    <row r="404" spans="35:41" x14ac:dyDescent="0.25">
      <c r="AI404">
        <v>20</v>
      </c>
      <c r="AJ404">
        <v>10</v>
      </c>
      <c r="AK404">
        <v>50</v>
      </c>
      <c r="AL404">
        <v>120</v>
      </c>
      <c r="AM404">
        <v>125</v>
      </c>
      <c r="AN404">
        <v>1.5</v>
      </c>
      <c r="AO404">
        <v>250</v>
      </c>
    </row>
    <row r="405" spans="35:41" x14ac:dyDescent="0.25">
      <c r="AI405">
        <v>20</v>
      </c>
      <c r="AJ405">
        <v>10</v>
      </c>
      <c r="AK405">
        <v>50</v>
      </c>
      <c r="AL405">
        <v>120</v>
      </c>
      <c r="AM405">
        <v>125</v>
      </c>
      <c r="AN405">
        <v>1.5</v>
      </c>
      <c r="AO405">
        <v>250</v>
      </c>
    </row>
    <row r="406" spans="35:41" x14ac:dyDescent="0.25">
      <c r="AI406">
        <v>20</v>
      </c>
      <c r="AJ406">
        <v>10</v>
      </c>
      <c r="AK406">
        <v>50</v>
      </c>
      <c r="AL406">
        <v>120</v>
      </c>
      <c r="AM406">
        <v>125</v>
      </c>
      <c r="AN406">
        <v>1.5</v>
      </c>
      <c r="AO406">
        <v>250</v>
      </c>
    </row>
    <row r="407" spans="35:41" x14ac:dyDescent="0.25">
      <c r="AI407">
        <v>20</v>
      </c>
      <c r="AJ407">
        <v>10</v>
      </c>
      <c r="AK407">
        <v>50</v>
      </c>
      <c r="AL407">
        <v>120</v>
      </c>
      <c r="AM407">
        <v>125</v>
      </c>
      <c r="AN407">
        <v>1.5</v>
      </c>
      <c r="AO407">
        <v>250</v>
      </c>
    </row>
    <row r="408" spans="35:41" x14ac:dyDescent="0.25">
      <c r="AI408">
        <v>20</v>
      </c>
      <c r="AJ408">
        <v>10</v>
      </c>
      <c r="AK408">
        <v>50</v>
      </c>
      <c r="AL408">
        <v>120</v>
      </c>
      <c r="AM408">
        <v>125</v>
      </c>
      <c r="AN408">
        <v>1.5</v>
      </c>
      <c r="AO408">
        <v>250</v>
      </c>
    </row>
    <row r="409" spans="35:41" x14ac:dyDescent="0.25">
      <c r="AI409">
        <v>20</v>
      </c>
      <c r="AJ409">
        <v>10</v>
      </c>
      <c r="AK409">
        <v>50</v>
      </c>
      <c r="AL409">
        <v>120</v>
      </c>
      <c r="AM409">
        <v>125</v>
      </c>
      <c r="AN409">
        <v>1.5</v>
      </c>
      <c r="AO409">
        <v>250</v>
      </c>
    </row>
    <row r="410" spans="35:41" x14ac:dyDescent="0.25">
      <c r="AI410">
        <v>20</v>
      </c>
      <c r="AJ410">
        <v>10</v>
      </c>
      <c r="AK410">
        <v>50</v>
      </c>
      <c r="AL410">
        <v>120</v>
      </c>
      <c r="AM410">
        <v>125</v>
      </c>
      <c r="AN410">
        <v>1.5</v>
      </c>
      <c r="AO410">
        <v>250</v>
      </c>
    </row>
    <row r="411" spans="35:41" x14ac:dyDescent="0.25">
      <c r="AI411">
        <v>20</v>
      </c>
      <c r="AJ411">
        <v>10</v>
      </c>
      <c r="AK411">
        <v>50</v>
      </c>
      <c r="AL411">
        <v>120</v>
      </c>
      <c r="AM411">
        <v>125</v>
      </c>
      <c r="AN411">
        <v>1.5</v>
      </c>
      <c r="AO411">
        <v>250</v>
      </c>
    </row>
    <row r="412" spans="35:41" x14ac:dyDescent="0.25">
      <c r="AI412">
        <v>20</v>
      </c>
      <c r="AJ412">
        <v>10</v>
      </c>
      <c r="AK412">
        <v>50</v>
      </c>
      <c r="AL412">
        <v>120</v>
      </c>
      <c r="AM412">
        <v>125</v>
      </c>
      <c r="AN412">
        <v>1.5</v>
      </c>
      <c r="AO412">
        <v>250</v>
      </c>
    </row>
    <row r="413" spans="35:41" x14ac:dyDescent="0.25">
      <c r="AI413">
        <v>20</v>
      </c>
      <c r="AJ413">
        <v>10</v>
      </c>
      <c r="AK413">
        <v>50</v>
      </c>
      <c r="AL413">
        <v>120</v>
      </c>
      <c r="AM413">
        <v>125</v>
      </c>
      <c r="AN413">
        <v>1.5</v>
      </c>
      <c r="AO413">
        <v>250</v>
      </c>
    </row>
    <row r="414" spans="35:41" x14ac:dyDescent="0.25">
      <c r="AI414">
        <v>20</v>
      </c>
      <c r="AJ414">
        <v>10</v>
      </c>
      <c r="AK414">
        <v>50</v>
      </c>
      <c r="AL414">
        <v>120</v>
      </c>
      <c r="AM414">
        <v>125</v>
      </c>
      <c r="AN414">
        <v>1.5</v>
      </c>
      <c r="AO414">
        <v>250</v>
      </c>
    </row>
    <row r="415" spans="35:41" x14ac:dyDescent="0.25">
      <c r="AI415">
        <v>20</v>
      </c>
      <c r="AJ415">
        <v>10</v>
      </c>
      <c r="AK415">
        <v>50</v>
      </c>
      <c r="AL415">
        <v>120</v>
      </c>
      <c r="AM415">
        <v>125</v>
      </c>
      <c r="AN415">
        <v>1.5</v>
      </c>
      <c r="AO415">
        <v>250</v>
      </c>
    </row>
    <row r="416" spans="35:41" x14ac:dyDescent="0.25">
      <c r="AI416">
        <v>20</v>
      </c>
      <c r="AJ416">
        <v>10</v>
      </c>
      <c r="AK416">
        <v>50</v>
      </c>
      <c r="AL416">
        <v>120</v>
      </c>
      <c r="AM416">
        <v>125</v>
      </c>
      <c r="AN416">
        <v>1.5</v>
      </c>
      <c r="AO416">
        <v>250</v>
      </c>
    </row>
    <row r="417" spans="35:41" x14ac:dyDescent="0.25">
      <c r="AI417">
        <v>20</v>
      </c>
      <c r="AJ417">
        <v>10</v>
      </c>
      <c r="AK417">
        <v>50</v>
      </c>
      <c r="AL417">
        <v>120</v>
      </c>
      <c r="AM417">
        <v>125</v>
      </c>
      <c r="AN417">
        <v>1.5</v>
      </c>
      <c r="AO417">
        <v>250</v>
      </c>
    </row>
    <row r="418" spans="35:41" x14ac:dyDescent="0.25">
      <c r="AI418">
        <v>20</v>
      </c>
      <c r="AJ418">
        <v>10</v>
      </c>
      <c r="AK418">
        <v>50</v>
      </c>
      <c r="AL418">
        <v>120</v>
      </c>
      <c r="AM418">
        <v>125</v>
      </c>
      <c r="AN418">
        <v>1.5</v>
      </c>
      <c r="AO418">
        <v>250</v>
      </c>
    </row>
    <row r="419" spans="35:41" x14ac:dyDescent="0.25">
      <c r="AI419">
        <v>20</v>
      </c>
      <c r="AJ419">
        <v>10</v>
      </c>
      <c r="AK419">
        <v>50</v>
      </c>
      <c r="AL419">
        <v>120</v>
      </c>
      <c r="AM419">
        <v>125</v>
      </c>
      <c r="AN419">
        <v>1.5</v>
      </c>
      <c r="AO419">
        <v>250</v>
      </c>
    </row>
    <row r="420" spans="35:41" x14ac:dyDescent="0.25">
      <c r="AI420">
        <v>20</v>
      </c>
      <c r="AJ420">
        <v>10</v>
      </c>
      <c r="AK420">
        <v>50</v>
      </c>
      <c r="AL420">
        <v>120</v>
      </c>
      <c r="AM420">
        <v>125</v>
      </c>
      <c r="AN420">
        <v>1.5</v>
      </c>
      <c r="AO420">
        <v>250</v>
      </c>
    </row>
    <row r="421" spans="35:41" x14ac:dyDescent="0.25">
      <c r="AI421">
        <v>20</v>
      </c>
      <c r="AJ421">
        <v>10</v>
      </c>
      <c r="AK421">
        <v>50</v>
      </c>
      <c r="AL421">
        <v>120</v>
      </c>
      <c r="AM421">
        <v>125</v>
      </c>
      <c r="AN421">
        <v>1.5</v>
      </c>
      <c r="AO421">
        <v>250</v>
      </c>
    </row>
    <row r="422" spans="35:41" x14ac:dyDescent="0.25">
      <c r="AI422">
        <v>20</v>
      </c>
      <c r="AJ422">
        <v>10</v>
      </c>
      <c r="AK422">
        <v>50</v>
      </c>
      <c r="AL422">
        <v>120</v>
      </c>
      <c r="AM422">
        <v>125</v>
      </c>
      <c r="AN422">
        <v>1.5</v>
      </c>
      <c r="AO422">
        <v>250</v>
      </c>
    </row>
    <row r="423" spans="35:41" x14ac:dyDescent="0.25">
      <c r="AI423">
        <v>20</v>
      </c>
      <c r="AJ423">
        <v>10</v>
      </c>
      <c r="AK423">
        <v>50</v>
      </c>
      <c r="AL423">
        <v>120</v>
      </c>
      <c r="AM423">
        <v>125</v>
      </c>
      <c r="AN423">
        <v>1.5</v>
      </c>
      <c r="AO423">
        <v>250</v>
      </c>
    </row>
    <row r="424" spans="35:41" x14ac:dyDescent="0.25">
      <c r="AI424">
        <v>20</v>
      </c>
      <c r="AJ424">
        <v>10</v>
      </c>
      <c r="AK424">
        <v>50</v>
      </c>
      <c r="AL424">
        <v>120</v>
      </c>
      <c r="AM424">
        <v>125</v>
      </c>
      <c r="AN424">
        <v>1.5</v>
      </c>
      <c r="AO424">
        <v>250</v>
      </c>
    </row>
    <row r="425" spans="35:41" x14ac:dyDescent="0.25">
      <c r="AI425">
        <v>20</v>
      </c>
      <c r="AJ425">
        <v>10</v>
      </c>
      <c r="AK425">
        <v>50</v>
      </c>
      <c r="AL425">
        <v>120</v>
      </c>
      <c r="AM425">
        <v>125</v>
      </c>
      <c r="AN425">
        <v>1.5</v>
      </c>
      <c r="AO425">
        <v>250</v>
      </c>
    </row>
    <row r="426" spans="35:41" x14ac:dyDescent="0.25">
      <c r="AI426">
        <v>20</v>
      </c>
      <c r="AJ426">
        <v>10</v>
      </c>
      <c r="AK426">
        <v>50</v>
      </c>
      <c r="AL426">
        <v>120</v>
      </c>
      <c r="AM426">
        <v>125</v>
      </c>
      <c r="AN426">
        <v>1.5</v>
      </c>
      <c r="AO426">
        <v>250</v>
      </c>
    </row>
    <row r="427" spans="35:41" x14ac:dyDescent="0.25">
      <c r="AI427">
        <v>20</v>
      </c>
      <c r="AJ427">
        <v>10</v>
      </c>
      <c r="AK427">
        <v>50</v>
      </c>
      <c r="AL427">
        <v>120</v>
      </c>
      <c r="AM427">
        <v>125</v>
      </c>
      <c r="AN427">
        <v>1.5</v>
      </c>
      <c r="AO427">
        <v>250</v>
      </c>
    </row>
    <row r="428" spans="35:41" x14ac:dyDescent="0.25">
      <c r="AI428">
        <v>20</v>
      </c>
      <c r="AJ428">
        <v>10</v>
      </c>
      <c r="AK428">
        <v>50</v>
      </c>
      <c r="AL428">
        <v>120</v>
      </c>
      <c r="AM428">
        <v>125</v>
      </c>
      <c r="AN428">
        <v>1.5</v>
      </c>
      <c r="AO428">
        <v>250</v>
      </c>
    </row>
    <row r="429" spans="35:41" x14ac:dyDescent="0.25">
      <c r="AI429">
        <v>20</v>
      </c>
      <c r="AJ429">
        <v>10</v>
      </c>
      <c r="AK429">
        <v>50</v>
      </c>
      <c r="AL429">
        <v>120</v>
      </c>
      <c r="AM429">
        <v>125</v>
      </c>
      <c r="AN429">
        <v>1.5</v>
      </c>
      <c r="AO429">
        <v>250</v>
      </c>
    </row>
    <row r="430" spans="35:41" x14ac:dyDescent="0.25">
      <c r="AI430">
        <v>20</v>
      </c>
      <c r="AJ430">
        <v>10</v>
      </c>
      <c r="AK430">
        <v>50</v>
      </c>
      <c r="AL430">
        <v>120</v>
      </c>
      <c r="AM430">
        <v>125</v>
      </c>
      <c r="AN430">
        <v>1.5</v>
      </c>
      <c r="AO430">
        <v>250</v>
      </c>
    </row>
    <row r="431" spans="35:41" x14ac:dyDescent="0.25">
      <c r="AI431">
        <v>20</v>
      </c>
      <c r="AJ431">
        <v>10</v>
      </c>
      <c r="AK431">
        <v>50</v>
      </c>
      <c r="AL431">
        <v>120</v>
      </c>
      <c r="AM431">
        <v>125</v>
      </c>
      <c r="AN431">
        <v>1.5</v>
      </c>
      <c r="AO431">
        <v>250</v>
      </c>
    </row>
    <row r="432" spans="35:41" x14ac:dyDescent="0.25">
      <c r="AI432">
        <v>20</v>
      </c>
      <c r="AJ432">
        <v>10</v>
      </c>
      <c r="AK432">
        <v>50</v>
      </c>
      <c r="AL432">
        <v>120</v>
      </c>
      <c r="AM432">
        <v>125</v>
      </c>
      <c r="AN432">
        <v>1.5</v>
      </c>
      <c r="AO432">
        <v>250</v>
      </c>
    </row>
    <row r="433" spans="35:41" x14ac:dyDescent="0.25">
      <c r="AI433">
        <v>20</v>
      </c>
      <c r="AJ433">
        <v>10</v>
      </c>
      <c r="AK433">
        <v>50</v>
      </c>
      <c r="AL433">
        <v>120</v>
      </c>
      <c r="AM433">
        <v>125</v>
      </c>
      <c r="AN433">
        <v>1.5</v>
      </c>
      <c r="AO433">
        <v>250</v>
      </c>
    </row>
    <row r="434" spans="35:41" x14ac:dyDescent="0.25">
      <c r="AI434">
        <v>20</v>
      </c>
      <c r="AJ434">
        <v>10</v>
      </c>
      <c r="AK434">
        <v>50</v>
      </c>
      <c r="AL434">
        <v>120</v>
      </c>
      <c r="AM434">
        <v>125</v>
      </c>
      <c r="AN434">
        <v>1.5</v>
      </c>
      <c r="AO434">
        <v>250</v>
      </c>
    </row>
    <row r="435" spans="35:41" x14ac:dyDescent="0.25">
      <c r="AI435">
        <v>20</v>
      </c>
      <c r="AJ435">
        <v>10</v>
      </c>
      <c r="AK435">
        <v>50</v>
      </c>
      <c r="AL435">
        <v>120</v>
      </c>
      <c r="AM435">
        <v>125</v>
      </c>
      <c r="AN435">
        <v>1.5</v>
      </c>
      <c r="AO435">
        <v>250</v>
      </c>
    </row>
    <row r="436" spans="35:41" x14ac:dyDescent="0.25">
      <c r="AI436">
        <v>20</v>
      </c>
      <c r="AJ436">
        <v>10</v>
      </c>
      <c r="AK436">
        <v>50</v>
      </c>
      <c r="AL436">
        <v>120</v>
      </c>
      <c r="AM436">
        <v>125</v>
      </c>
      <c r="AN436">
        <v>1.5</v>
      </c>
      <c r="AO436">
        <v>250</v>
      </c>
    </row>
    <row r="437" spans="35:41" x14ac:dyDescent="0.25">
      <c r="AI437">
        <v>20</v>
      </c>
      <c r="AJ437">
        <v>10</v>
      </c>
      <c r="AK437">
        <v>50</v>
      </c>
      <c r="AL437">
        <v>120</v>
      </c>
      <c r="AM437">
        <v>125</v>
      </c>
      <c r="AN437">
        <v>1.5</v>
      </c>
      <c r="AO437">
        <v>250</v>
      </c>
    </row>
    <row r="438" spans="35:41" x14ac:dyDescent="0.25">
      <c r="AI438">
        <v>20</v>
      </c>
      <c r="AJ438">
        <v>10</v>
      </c>
      <c r="AK438">
        <v>50</v>
      </c>
      <c r="AL438">
        <v>120</v>
      </c>
      <c r="AM438">
        <v>125</v>
      </c>
      <c r="AN438">
        <v>1.5</v>
      </c>
      <c r="AO438">
        <v>250</v>
      </c>
    </row>
    <row r="439" spans="35:41" x14ac:dyDescent="0.25">
      <c r="AI439">
        <v>20</v>
      </c>
      <c r="AJ439">
        <v>10</v>
      </c>
      <c r="AK439">
        <v>50</v>
      </c>
      <c r="AL439">
        <v>120</v>
      </c>
      <c r="AM439">
        <v>125</v>
      </c>
      <c r="AN439">
        <v>1.5</v>
      </c>
      <c r="AO439">
        <v>250</v>
      </c>
    </row>
    <row r="440" spans="35:41" x14ac:dyDescent="0.25">
      <c r="AI440">
        <v>20</v>
      </c>
      <c r="AJ440">
        <v>10</v>
      </c>
      <c r="AK440">
        <v>50</v>
      </c>
      <c r="AL440">
        <v>120</v>
      </c>
      <c r="AM440">
        <v>125</v>
      </c>
      <c r="AN440">
        <v>1.5</v>
      </c>
      <c r="AO440">
        <v>250</v>
      </c>
    </row>
    <row r="441" spans="35:41" x14ac:dyDescent="0.25">
      <c r="AI441">
        <v>20</v>
      </c>
      <c r="AJ441">
        <v>10</v>
      </c>
      <c r="AK441">
        <v>50</v>
      </c>
      <c r="AL441">
        <v>120</v>
      </c>
      <c r="AM441">
        <v>125</v>
      </c>
      <c r="AN441">
        <v>1.5</v>
      </c>
      <c r="AO441">
        <v>250</v>
      </c>
    </row>
    <row r="442" spans="35:41" x14ac:dyDescent="0.25">
      <c r="AI442">
        <v>20</v>
      </c>
      <c r="AJ442">
        <v>10</v>
      </c>
      <c r="AK442">
        <v>50</v>
      </c>
      <c r="AL442">
        <v>120</v>
      </c>
      <c r="AM442">
        <v>125</v>
      </c>
      <c r="AN442">
        <v>1.5</v>
      </c>
      <c r="AO442">
        <v>250</v>
      </c>
    </row>
    <row r="443" spans="35:41" x14ac:dyDescent="0.25">
      <c r="AI443">
        <v>20</v>
      </c>
      <c r="AJ443">
        <v>10</v>
      </c>
      <c r="AK443">
        <v>50</v>
      </c>
      <c r="AL443">
        <v>120</v>
      </c>
      <c r="AM443">
        <v>125</v>
      </c>
      <c r="AN443">
        <v>1.5</v>
      </c>
      <c r="AO443">
        <v>250</v>
      </c>
    </row>
    <row r="444" spans="35:41" x14ac:dyDescent="0.25">
      <c r="AI444">
        <v>20</v>
      </c>
      <c r="AJ444">
        <v>10</v>
      </c>
      <c r="AK444">
        <v>50</v>
      </c>
      <c r="AL444">
        <v>120</v>
      </c>
      <c r="AM444">
        <v>125</v>
      </c>
      <c r="AN444">
        <v>1.5</v>
      </c>
      <c r="AO444">
        <v>250</v>
      </c>
    </row>
    <row r="445" spans="35:41" x14ac:dyDescent="0.25">
      <c r="AI445">
        <v>20</v>
      </c>
      <c r="AJ445">
        <v>10</v>
      </c>
      <c r="AK445">
        <v>50</v>
      </c>
      <c r="AL445">
        <v>120</v>
      </c>
      <c r="AM445">
        <v>125</v>
      </c>
      <c r="AN445">
        <v>1.5</v>
      </c>
      <c r="AO445">
        <v>250</v>
      </c>
    </row>
    <row r="446" spans="35:41" x14ac:dyDescent="0.25">
      <c r="AI446">
        <v>20</v>
      </c>
      <c r="AJ446">
        <v>10</v>
      </c>
      <c r="AK446">
        <v>50</v>
      </c>
      <c r="AL446">
        <v>120</v>
      </c>
      <c r="AM446">
        <v>125</v>
      </c>
      <c r="AN446">
        <v>1.5</v>
      </c>
      <c r="AO446">
        <v>250</v>
      </c>
    </row>
    <row r="447" spans="35:41" x14ac:dyDescent="0.25">
      <c r="AI447">
        <v>20</v>
      </c>
      <c r="AJ447">
        <v>10</v>
      </c>
      <c r="AK447">
        <v>50</v>
      </c>
      <c r="AL447">
        <v>120</v>
      </c>
      <c r="AM447">
        <v>125</v>
      </c>
      <c r="AN447">
        <v>1.5</v>
      </c>
      <c r="AO447">
        <v>250</v>
      </c>
    </row>
    <row r="448" spans="35:41" x14ac:dyDescent="0.25">
      <c r="AI448">
        <v>20</v>
      </c>
      <c r="AJ448">
        <v>10</v>
      </c>
      <c r="AK448">
        <v>50</v>
      </c>
      <c r="AL448">
        <v>120</v>
      </c>
      <c r="AM448">
        <v>125</v>
      </c>
      <c r="AN448">
        <v>1.5</v>
      </c>
      <c r="AO448">
        <v>250</v>
      </c>
    </row>
    <row r="449" spans="35:41" x14ac:dyDescent="0.25">
      <c r="AI449">
        <v>20</v>
      </c>
      <c r="AJ449">
        <v>10</v>
      </c>
      <c r="AK449">
        <v>50</v>
      </c>
      <c r="AL449">
        <v>120</v>
      </c>
      <c r="AM449">
        <v>125</v>
      </c>
      <c r="AN449">
        <v>1.5</v>
      </c>
      <c r="AO449">
        <v>250</v>
      </c>
    </row>
    <row r="450" spans="35:41" x14ac:dyDescent="0.25">
      <c r="AI450">
        <v>20</v>
      </c>
      <c r="AJ450">
        <v>10</v>
      </c>
      <c r="AK450">
        <v>50</v>
      </c>
      <c r="AL450">
        <v>120</v>
      </c>
      <c r="AM450">
        <v>125</v>
      </c>
      <c r="AN450">
        <v>1.5</v>
      </c>
      <c r="AO450">
        <v>250</v>
      </c>
    </row>
    <row r="451" spans="35:41" x14ac:dyDescent="0.25">
      <c r="AI451">
        <v>20</v>
      </c>
      <c r="AJ451">
        <v>10</v>
      </c>
      <c r="AK451">
        <v>50</v>
      </c>
      <c r="AL451">
        <v>120</v>
      </c>
      <c r="AM451">
        <v>125</v>
      </c>
      <c r="AN451">
        <v>1.5</v>
      </c>
      <c r="AO451">
        <v>250</v>
      </c>
    </row>
    <row r="452" spans="35:41" x14ac:dyDescent="0.25">
      <c r="AI452">
        <v>20</v>
      </c>
      <c r="AJ452">
        <v>10</v>
      </c>
      <c r="AK452">
        <v>50</v>
      </c>
      <c r="AL452">
        <v>120</v>
      </c>
      <c r="AM452">
        <v>125</v>
      </c>
      <c r="AN452">
        <v>1.5</v>
      </c>
      <c r="AO452">
        <v>250</v>
      </c>
    </row>
    <row r="453" spans="35:41" x14ac:dyDescent="0.25">
      <c r="AI453">
        <v>20</v>
      </c>
      <c r="AJ453">
        <v>10</v>
      </c>
      <c r="AK453">
        <v>50</v>
      </c>
      <c r="AL453">
        <v>120</v>
      </c>
      <c r="AM453">
        <v>125</v>
      </c>
      <c r="AN453">
        <v>1.5</v>
      </c>
      <c r="AO453">
        <v>250</v>
      </c>
    </row>
    <row r="454" spans="35:41" x14ac:dyDescent="0.25">
      <c r="AI454">
        <v>20</v>
      </c>
      <c r="AJ454">
        <v>10</v>
      </c>
      <c r="AK454">
        <v>50</v>
      </c>
      <c r="AL454">
        <v>120</v>
      </c>
      <c r="AM454">
        <v>125</v>
      </c>
      <c r="AN454">
        <v>1.5</v>
      </c>
      <c r="AO454">
        <v>250</v>
      </c>
    </row>
    <row r="455" spans="35:41" x14ac:dyDescent="0.25">
      <c r="AI455">
        <v>20</v>
      </c>
      <c r="AJ455">
        <v>10</v>
      </c>
      <c r="AK455">
        <v>50</v>
      </c>
      <c r="AL455">
        <v>120</v>
      </c>
      <c r="AM455">
        <v>125</v>
      </c>
      <c r="AN455">
        <v>1.5</v>
      </c>
      <c r="AO455">
        <v>250</v>
      </c>
    </row>
    <row r="456" spans="35:41" x14ac:dyDescent="0.25">
      <c r="AI456">
        <v>20</v>
      </c>
      <c r="AJ456">
        <v>10</v>
      </c>
      <c r="AK456">
        <v>50</v>
      </c>
      <c r="AL456">
        <v>120</v>
      </c>
      <c r="AM456">
        <v>125</v>
      </c>
      <c r="AN456">
        <v>1.5</v>
      </c>
      <c r="AO456">
        <v>250</v>
      </c>
    </row>
    <row r="457" spans="35:41" x14ac:dyDescent="0.25">
      <c r="AI457">
        <v>20</v>
      </c>
      <c r="AJ457">
        <v>10</v>
      </c>
      <c r="AK457">
        <v>50</v>
      </c>
      <c r="AL457">
        <v>120</v>
      </c>
      <c r="AM457">
        <v>125</v>
      </c>
      <c r="AN457">
        <v>1.5</v>
      </c>
      <c r="AO457">
        <v>250</v>
      </c>
    </row>
    <row r="458" spans="35:41" x14ac:dyDescent="0.25">
      <c r="AI458">
        <v>20</v>
      </c>
      <c r="AJ458">
        <v>10</v>
      </c>
      <c r="AK458">
        <v>50</v>
      </c>
      <c r="AL458">
        <v>120</v>
      </c>
      <c r="AM458">
        <v>125</v>
      </c>
      <c r="AN458">
        <v>1.5</v>
      </c>
      <c r="AO458">
        <v>250</v>
      </c>
    </row>
    <row r="459" spans="35:41" x14ac:dyDescent="0.25">
      <c r="AI459">
        <v>20</v>
      </c>
      <c r="AJ459">
        <v>10</v>
      </c>
      <c r="AK459">
        <v>50</v>
      </c>
      <c r="AL459">
        <v>120</v>
      </c>
      <c r="AM459">
        <v>125</v>
      </c>
      <c r="AN459">
        <v>1.5</v>
      </c>
      <c r="AO459">
        <v>250</v>
      </c>
    </row>
    <row r="460" spans="35:41" x14ac:dyDescent="0.25">
      <c r="AI460">
        <v>20</v>
      </c>
      <c r="AJ460">
        <v>10</v>
      </c>
      <c r="AK460">
        <v>50</v>
      </c>
      <c r="AL460">
        <v>120</v>
      </c>
      <c r="AM460">
        <v>125</v>
      </c>
      <c r="AN460">
        <v>1.5</v>
      </c>
      <c r="AO460">
        <v>250</v>
      </c>
    </row>
    <row r="461" spans="35:41" x14ac:dyDescent="0.25">
      <c r="AI461">
        <v>20</v>
      </c>
      <c r="AJ461">
        <v>10</v>
      </c>
      <c r="AK461">
        <v>50</v>
      </c>
      <c r="AL461">
        <v>120</v>
      </c>
      <c r="AM461">
        <v>125</v>
      </c>
      <c r="AN461">
        <v>1.5</v>
      </c>
      <c r="AO461">
        <v>250</v>
      </c>
    </row>
    <row r="462" spans="35:41" x14ac:dyDescent="0.25">
      <c r="AI462">
        <v>20</v>
      </c>
      <c r="AJ462">
        <v>10</v>
      </c>
      <c r="AK462">
        <v>50</v>
      </c>
      <c r="AL462">
        <v>120</v>
      </c>
      <c r="AM462">
        <v>125</v>
      </c>
      <c r="AN462">
        <v>1.5</v>
      </c>
      <c r="AO462">
        <v>250</v>
      </c>
    </row>
    <row r="463" spans="35:41" x14ac:dyDescent="0.25">
      <c r="AI463">
        <v>20</v>
      </c>
      <c r="AJ463">
        <v>10</v>
      </c>
      <c r="AK463">
        <v>50</v>
      </c>
      <c r="AL463">
        <v>120</v>
      </c>
      <c r="AM463">
        <v>125</v>
      </c>
      <c r="AN463">
        <v>1.5</v>
      </c>
      <c r="AO463">
        <v>250</v>
      </c>
    </row>
    <row r="464" spans="35:41" x14ac:dyDescent="0.25">
      <c r="AI464">
        <v>20</v>
      </c>
      <c r="AJ464">
        <v>10</v>
      </c>
      <c r="AK464">
        <v>50</v>
      </c>
      <c r="AL464">
        <v>120</v>
      </c>
      <c r="AM464">
        <v>125</v>
      </c>
      <c r="AN464">
        <v>1.5</v>
      </c>
      <c r="AO464">
        <v>250</v>
      </c>
    </row>
    <row r="465" spans="35:41" x14ac:dyDescent="0.25">
      <c r="AI465">
        <v>20</v>
      </c>
      <c r="AJ465">
        <v>10</v>
      </c>
      <c r="AK465">
        <v>50</v>
      </c>
      <c r="AL465">
        <v>120</v>
      </c>
      <c r="AM465">
        <v>125</v>
      </c>
      <c r="AN465">
        <v>1.5</v>
      </c>
      <c r="AO465">
        <v>250</v>
      </c>
    </row>
    <row r="466" spans="35:41" x14ac:dyDescent="0.25">
      <c r="AI466">
        <v>20</v>
      </c>
      <c r="AJ466">
        <v>10</v>
      </c>
      <c r="AK466">
        <v>50</v>
      </c>
      <c r="AL466">
        <v>120</v>
      </c>
      <c r="AM466">
        <v>125</v>
      </c>
      <c r="AN466">
        <v>1.5</v>
      </c>
      <c r="AO466">
        <v>250</v>
      </c>
    </row>
    <row r="467" spans="35:41" x14ac:dyDescent="0.25">
      <c r="AI467">
        <v>20</v>
      </c>
      <c r="AJ467">
        <v>10</v>
      </c>
      <c r="AK467">
        <v>50</v>
      </c>
      <c r="AL467">
        <v>120</v>
      </c>
      <c r="AM467">
        <v>125</v>
      </c>
      <c r="AN467">
        <v>1.5</v>
      </c>
      <c r="AO467">
        <v>250</v>
      </c>
    </row>
    <row r="468" spans="35:41" x14ac:dyDescent="0.25">
      <c r="AI468">
        <v>20</v>
      </c>
      <c r="AJ468">
        <v>10</v>
      </c>
      <c r="AK468">
        <v>50</v>
      </c>
      <c r="AL468">
        <v>120</v>
      </c>
      <c r="AM468">
        <v>125</v>
      </c>
      <c r="AN468">
        <v>1.5</v>
      </c>
      <c r="AO468">
        <v>250</v>
      </c>
    </row>
    <row r="469" spans="35:41" x14ac:dyDescent="0.25">
      <c r="AI469">
        <v>20</v>
      </c>
      <c r="AJ469">
        <v>10</v>
      </c>
      <c r="AK469">
        <v>50</v>
      </c>
      <c r="AL469">
        <v>120</v>
      </c>
      <c r="AM469">
        <v>125</v>
      </c>
      <c r="AN469">
        <v>1.5</v>
      </c>
      <c r="AO469">
        <v>250</v>
      </c>
    </row>
    <row r="470" spans="35:41" x14ac:dyDescent="0.25">
      <c r="AI470">
        <v>20</v>
      </c>
      <c r="AJ470">
        <v>10</v>
      </c>
      <c r="AK470">
        <v>50</v>
      </c>
      <c r="AL470">
        <v>120</v>
      </c>
      <c r="AM470">
        <v>125</v>
      </c>
      <c r="AN470">
        <v>1.5</v>
      </c>
      <c r="AO470">
        <v>250</v>
      </c>
    </row>
    <row r="471" spans="35:41" x14ac:dyDescent="0.25">
      <c r="AI471">
        <v>20</v>
      </c>
      <c r="AJ471">
        <v>10</v>
      </c>
      <c r="AK471">
        <v>50</v>
      </c>
      <c r="AL471">
        <v>120</v>
      </c>
      <c r="AM471">
        <v>125</v>
      </c>
      <c r="AN471">
        <v>1.5</v>
      </c>
      <c r="AO471">
        <v>250</v>
      </c>
    </row>
    <row r="472" spans="35:41" x14ac:dyDescent="0.25">
      <c r="AI472">
        <v>20</v>
      </c>
      <c r="AJ472">
        <v>10</v>
      </c>
      <c r="AK472">
        <v>50</v>
      </c>
      <c r="AL472">
        <v>120</v>
      </c>
      <c r="AM472">
        <v>125</v>
      </c>
      <c r="AN472">
        <v>1.5</v>
      </c>
      <c r="AO472">
        <v>250</v>
      </c>
    </row>
    <row r="473" spans="35:41" x14ac:dyDescent="0.25">
      <c r="AI473">
        <v>20</v>
      </c>
      <c r="AJ473">
        <v>10</v>
      </c>
      <c r="AK473">
        <v>50</v>
      </c>
      <c r="AL473">
        <v>120</v>
      </c>
      <c r="AM473">
        <v>125</v>
      </c>
      <c r="AN473">
        <v>1.5</v>
      </c>
      <c r="AO473">
        <v>250</v>
      </c>
    </row>
    <row r="474" spans="35:41" x14ac:dyDescent="0.25">
      <c r="AI474">
        <v>20</v>
      </c>
      <c r="AJ474">
        <v>10</v>
      </c>
      <c r="AK474">
        <v>50</v>
      </c>
      <c r="AL474">
        <v>120</v>
      </c>
      <c r="AM474">
        <v>125</v>
      </c>
      <c r="AN474">
        <v>1.5</v>
      </c>
      <c r="AO474">
        <v>250</v>
      </c>
    </row>
    <row r="475" spans="35:41" x14ac:dyDescent="0.25">
      <c r="AI475">
        <v>20</v>
      </c>
      <c r="AJ475">
        <v>10</v>
      </c>
      <c r="AK475">
        <v>50</v>
      </c>
      <c r="AL475">
        <v>120</v>
      </c>
      <c r="AM475">
        <v>125</v>
      </c>
      <c r="AN475">
        <v>1.5</v>
      </c>
      <c r="AO475">
        <v>250</v>
      </c>
    </row>
    <row r="476" spans="35:41" x14ac:dyDescent="0.25">
      <c r="AI476">
        <v>20</v>
      </c>
      <c r="AJ476">
        <v>10</v>
      </c>
      <c r="AK476">
        <v>50</v>
      </c>
      <c r="AL476">
        <v>120</v>
      </c>
      <c r="AM476">
        <v>125</v>
      </c>
      <c r="AN476">
        <v>1.5</v>
      </c>
      <c r="AO476">
        <v>250</v>
      </c>
    </row>
    <row r="477" spans="35:41" x14ac:dyDescent="0.25">
      <c r="AI477">
        <v>20</v>
      </c>
      <c r="AJ477">
        <v>10</v>
      </c>
      <c r="AK477">
        <v>50</v>
      </c>
      <c r="AL477">
        <v>120</v>
      </c>
      <c r="AM477">
        <v>125</v>
      </c>
      <c r="AN477">
        <v>1.5</v>
      </c>
      <c r="AO477">
        <v>250</v>
      </c>
    </row>
    <row r="478" spans="35:41" x14ac:dyDescent="0.25">
      <c r="AI478">
        <v>20</v>
      </c>
      <c r="AJ478">
        <v>10</v>
      </c>
      <c r="AK478">
        <v>50</v>
      </c>
      <c r="AL478">
        <v>120</v>
      </c>
      <c r="AM478">
        <v>125</v>
      </c>
      <c r="AN478">
        <v>1.5</v>
      </c>
      <c r="AO478">
        <v>250</v>
      </c>
    </row>
    <row r="479" spans="35:41" x14ac:dyDescent="0.25">
      <c r="AI479">
        <v>20</v>
      </c>
      <c r="AJ479">
        <v>10</v>
      </c>
      <c r="AK479">
        <v>50</v>
      </c>
      <c r="AL479">
        <v>120</v>
      </c>
      <c r="AM479">
        <v>125</v>
      </c>
      <c r="AN479">
        <v>1.5</v>
      </c>
      <c r="AO479">
        <v>250</v>
      </c>
    </row>
    <row r="480" spans="35:41" x14ac:dyDescent="0.25">
      <c r="AI480">
        <v>20</v>
      </c>
      <c r="AJ480">
        <v>10</v>
      </c>
      <c r="AK480">
        <v>50</v>
      </c>
      <c r="AL480">
        <v>120</v>
      </c>
      <c r="AM480">
        <v>125</v>
      </c>
      <c r="AN480">
        <v>1.5</v>
      </c>
      <c r="AO480">
        <v>250</v>
      </c>
    </row>
    <row r="481" spans="35:41" x14ac:dyDescent="0.25">
      <c r="AI481">
        <v>20</v>
      </c>
      <c r="AJ481">
        <v>10</v>
      </c>
      <c r="AK481">
        <v>50</v>
      </c>
      <c r="AL481">
        <v>120</v>
      </c>
      <c r="AM481">
        <v>125</v>
      </c>
      <c r="AN481">
        <v>1.5</v>
      </c>
      <c r="AO481">
        <v>250</v>
      </c>
    </row>
    <row r="482" spans="35:41" x14ac:dyDescent="0.25">
      <c r="AI482">
        <v>20</v>
      </c>
      <c r="AJ482">
        <v>10</v>
      </c>
      <c r="AK482">
        <v>50</v>
      </c>
      <c r="AL482">
        <v>120</v>
      </c>
      <c r="AM482">
        <v>125</v>
      </c>
      <c r="AN482">
        <v>1.5</v>
      </c>
      <c r="AO482">
        <v>250</v>
      </c>
    </row>
    <row r="483" spans="35:41" x14ac:dyDescent="0.25">
      <c r="AI483">
        <v>20</v>
      </c>
      <c r="AJ483">
        <v>10</v>
      </c>
      <c r="AK483">
        <v>50</v>
      </c>
      <c r="AL483">
        <v>120</v>
      </c>
      <c r="AM483">
        <v>125</v>
      </c>
      <c r="AN483">
        <v>1.5</v>
      </c>
      <c r="AO483">
        <v>250</v>
      </c>
    </row>
    <row r="484" spans="35:41" x14ac:dyDescent="0.25">
      <c r="AI484">
        <v>20</v>
      </c>
      <c r="AJ484">
        <v>10</v>
      </c>
      <c r="AK484">
        <v>50</v>
      </c>
      <c r="AL484">
        <v>120</v>
      </c>
      <c r="AM484">
        <v>125</v>
      </c>
      <c r="AN484">
        <v>1.5</v>
      </c>
      <c r="AO484">
        <v>250</v>
      </c>
    </row>
    <row r="485" spans="35:41" x14ac:dyDescent="0.25">
      <c r="AI485">
        <v>20</v>
      </c>
      <c r="AJ485">
        <v>10</v>
      </c>
      <c r="AK485">
        <v>50</v>
      </c>
      <c r="AL485">
        <v>120</v>
      </c>
      <c r="AM485">
        <v>125</v>
      </c>
      <c r="AN485">
        <v>1.5</v>
      </c>
      <c r="AO485">
        <v>250</v>
      </c>
    </row>
    <row r="486" spans="35:41" x14ac:dyDescent="0.25">
      <c r="AI486">
        <v>20</v>
      </c>
      <c r="AJ486">
        <v>10</v>
      </c>
      <c r="AK486">
        <v>50</v>
      </c>
      <c r="AL486">
        <v>120</v>
      </c>
      <c r="AM486">
        <v>125</v>
      </c>
      <c r="AN486">
        <v>1.5</v>
      </c>
      <c r="AO486">
        <v>250</v>
      </c>
    </row>
    <row r="487" spans="35:41" x14ac:dyDescent="0.25">
      <c r="AI487">
        <v>20</v>
      </c>
      <c r="AJ487">
        <v>10</v>
      </c>
      <c r="AK487">
        <v>50</v>
      </c>
      <c r="AL487">
        <v>120</v>
      </c>
      <c r="AM487">
        <v>125</v>
      </c>
      <c r="AN487">
        <v>1.5</v>
      </c>
      <c r="AO487">
        <v>250</v>
      </c>
    </row>
    <row r="488" spans="35:41" x14ac:dyDescent="0.25">
      <c r="AI488">
        <v>20</v>
      </c>
      <c r="AJ488">
        <v>10</v>
      </c>
      <c r="AK488">
        <v>50</v>
      </c>
      <c r="AL488">
        <v>120</v>
      </c>
      <c r="AM488">
        <v>125</v>
      </c>
      <c r="AN488">
        <v>1.5</v>
      </c>
      <c r="AO488">
        <v>250</v>
      </c>
    </row>
    <row r="489" spans="35:41" x14ac:dyDescent="0.25">
      <c r="AI489">
        <v>20</v>
      </c>
      <c r="AJ489">
        <v>10</v>
      </c>
      <c r="AK489">
        <v>50</v>
      </c>
      <c r="AL489">
        <v>120</v>
      </c>
      <c r="AM489">
        <v>125</v>
      </c>
      <c r="AN489">
        <v>1.5</v>
      </c>
      <c r="AO489">
        <v>250</v>
      </c>
    </row>
    <row r="490" spans="35:41" x14ac:dyDescent="0.25">
      <c r="AI490">
        <v>20</v>
      </c>
      <c r="AJ490">
        <v>10</v>
      </c>
      <c r="AK490">
        <v>50</v>
      </c>
      <c r="AL490">
        <v>120</v>
      </c>
      <c r="AM490">
        <v>125</v>
      </c>
      <c r="AN490">
        <v>1.5</v>
      </c>
      <c r="AO490">
        <v>250</v>
      </c>
    </row>
    <row r="491" spans="35:41" x14ac:dyDescent="0.25">
      <c r="AI491">
        <v>20</v>
      </c>
      <c r="AJ491">
        <v>10</v>
      </c>
      <c r="AK491">
        <v>50</v>
      </c>
      <c r="AL491">
        <v>120</v>
      </c>
      <c r="AM491">
        <v>125</v>
      </c>
      <c r="AN491">
        <v>1.5</v>
      </c>
      <c r="AO491">
        <v>250</v>
      </c>
    </row>
    <row r="492" spans="35:41" x14ac:dyDescent="0.25">
      <c r="AI492">
        <v>20</v>
      </c>
      <c r="AJ492">
        <v>10</v>
      </c>
      <c r="AK492">
        <v>50</v>
      </c>
      <c r="AL492">
        <v>120</v>
      </c>
      <c r="AM492">
        <v>125</v>
      </c>
      <c r="AN492">
        <v>1.5</v>
      </c>
      <c r="AO492">
        <v>250</v>
      </c>
    </row>
    <row r="493" spans="35:41" x14ac:dyDescent="0.25">
      <c r="AI493">
        <v>20</v>
      </c>
      <c r="AJ493">
        <v>10</v>
      </c>
      <c r="AK493">
        <v>50</v>
      </c>
      <c r="AL493">
        <v>120</v>
      </c>
      <c r="AM493">
        <v>125</v>
      </c>
      <c r="AN493">
        <v>1.5</v>
      </c>
      <c r="AO493">
        <v>250</v>
      </c>
    </row>
    <row r="494" spans="35:41" x14ac:dyDescent="0.25">
      <c r="AI494">
        <v>20</v>
      </c>
      <c r="AJ494">
        <v>10</v>
      </c>
      <c r="AK494">
        <v>50</v>
      </c>
      <c r="AL494">
        <v>120</v>
      </c>
      <c r="AM494">
        <v>125</v>
      </c>
      <c r="AN494">
        <v>1.5</v>
      </c>
      <c r="AO494">
        <v>250</v>
      </c>
    </row>
    <row r="495" spans="35:41" x14ac:dyDescent="0.25">
      <c r="AI495">
        <v>20</v>
      </c>
      <c r="AJ495">
        <v>10</v>
      </c>
      <c r="AK495">
        <v>50</v>
      </c>
      <c r="AL495">
        <v>120</v>
      </c>
      <c r="AM495">
        <v>125</v>
      </c>
      <c r="AN495">
        <v>1.5</v>
      </c>
      <c r="AO495">
        <v>250</v>
      </c>
    </row>
    <row r="496" spans="35:41" x14ac:dyDescent="0.25">
      <c r="AI496">
        <v>20</v>
      </c>
      <c r="AJ496">
        <v>10</v>
      </c>
      <c r="AK496">
        <v>50</v>
      </c>
      <c r="AL496">
        <v>120</v>
      </c>
      <c r="AM496">
        <v>125</v>
      </c>
      <c r="AN496">
        <v>1.5</v>
      </c>
      <c r="AO496">
        <v>250</v>
      </c>
    </row>
    <row r="497" spans="35:41" x14ac:dyDescent="0.25">
      <c r="AI497">
        <v>20</v>
      </c>
      <c r="AJ497">
        <v>10</v>
      </c>
      <c r="AK497">
        <v>50</v>
      </c>
      <c r="AL497">
        <v>120</v>
      </c>
      <c r="AM497">
        <v>125</v>
      </c>
      <c r="AN497">
        <v>1.5</v>
      </c>
      <c r="AO497">
        <v>250</v>
      </c>
    </row>
    <row r="498" spans="35:41" x14ac:dyDescent="0.25">
      <c r="AI498">
        <v>20</v>
      </c>
      <c r="AJ498">
        <v>10</v>
      </c>
      <c r="AK498">
        <v>50</v>
      </c>
      <c r="AL498">
        <v>120</v>
      </c>
      <c r="AM498">
        <v>125</v>
      </c>
      <c r="AN498">
        <v>1.5</v>
      </c>
      <c r="AO498">
        <v>250</v>
      </c>
    </row>
    <row r="499" spans="35:41" x14ac:dyDescent="0.25">
      <c r="AI499">
        <v>20</v>
      </c>
      <c r="AJ499">
        <v>10</v>
      </c>
      <c r="AK499">
        <v>50</v>
      </c>
      <c r="AL499">
        <v>120</v>
      </c>
      <c r="AM499">
        <v>125</v>
      </c>
      <c r="AN499">
        <v>1.5</v>
      </c>
      <c r="AO499">
        <v>250</v>
      </c>
    </row>
    <row r="500" spans="35:41" x14ac:dyDescent="0.25">
      <c r="AI500">
        <v>20</v>
      </c>
      <c r="AJ500">
        <v>10</v>
      </c>
      <c r="AK500">
        <v>50</v>
      </c>
      <c r="AL500">
        <v>120</v>
      </c>
      <c r="AM500">
        <v>125</v>
      </c>
      <c r="AN500">
        <v>1.5</v>
      </c>
      <c r="AO500">
        <v>250</v>
      </c>
    </row>
    <row r="501" spans="35:41" x14ac:dyDescent="0.25">
      <c r="AI501">
        <v>20</v>
      </c>
      <c r="AJ501">
        <v>10</v>
      </c>
      <c r="AK501">
        <v>50</v>
      </c>
      <c r="AL501">
        <v>120</v>
      </c>
      <c r="AM501">
        <v>125</v>
      </c>
      <c r="AN501">
        <v>1.5</v>
      </c>
      <c r="AO501">
        <v>250</v>
      </c>
    </row>
    <row r="502" spans="35:41" x14ac:dyDescent="0.25">
      <c r="AI502">
        <v>20</v>
      </c>
      <c r="AJ502">
        <v>10</v>
      </c>
      <c r="AK502">
        <v>50</v>
      </c>
      <c r="AL502">
        <v>120</v>
      </c>
      <c r="AM502">
        <v>125</v>
      </c>
      <c r="AN502">
        <v>1.5</v>
      </c>
      <c r="AO502">
        <v>250</v>
      </c>
    </row>
    <row r="503" spans="35:41" x14ac:dyDescent="0.25">
      <c r="AI503">
        <v>20</v>
      </c>
      <c r="AJ503">
        <v>10</v>
      </c>
      <c r="AK503">
        <v>50</v>
      </c>
      <c r="AL503">
        <v>120</v>
      </c>
      <c r="AM503">
        <v>125</v>
      </c>
      <c r="AN503">
        <v>1.5</v>
      </c>
      <c r="AO503">
        <v>250</v>
      </c>
    </row>
    <row r="504" spans="35:41" x14ac:dyDescent="0.25">
      <c r="AI504">
        <v>20</v>
      </c>
      <c r="AJ504">
        <v>10</v>
      </c>
      <c r="AK504">
        <v>50</v>
      </c>
      <c r="AL504">
        <v>120</v>
      </c>
      <c r="AM504">
        <v>125</v>
      </c>
      <c r="AN504">
        <v>1.5</v>
      </c>
      <c r="AO504">
        <v>250</v>
      </c>
    </row>
    <row r="505" spans="35:41" x14ac:dyDescent="0.25">
      <c r="AI505">
        <v>20</v>
      </c>
      <c r="AJ505">
        <v>10</v>
      </c>
      <c r="AK505">
        <v>50</v>
      </c>
      <c r="AL505">
        <v>120</v>
      </c>
      <c r="AM505">
        <v>125</v>
      </c>
      <c r="AN505">
        <v>1.5</v>
      </c>
      <c r="AO505">
        <v>250</v>
      </c>
    </row>
    <row r="506" spans="35:41" x14ac:dyDescent="0.25">
      <c r="AI506">
        <v>20</v>
      </c>
      <c r="AJ506">
        <v>10</v>
      </c>
      <c r="AK506">
        <v>50</v>
      </c>
      <c r="AL506">
        <v>120</v>
      </c>
      <c r="AM506">
        <v>125</v>
      </c>
      <c r="AN506">
        <v>1.5</v>
      </c>
      <c r="AO506">
        <v>250</v>
      </c>
    </row>
    <row r="507" spans="35:41" x14ac:dyDescent="0.25">
      <c r="AI507">
        <v>20</v>
      </c>
      <c r="AJ507">
        <v>10</v>
      </c>
      <c r="AK507">
        <v>50</v>
      </c>
      <c r="AL507">
        <v>120</v>
      </c>
      <c r="AM507">
        <v>125</v>
      </c>
      <c r="AN507">
        <v>1.5</v>
      </c>
      <c r="AO507">
        <v>250</v>
      </c>
    </row>
    <row r="508" spans="35:41" x14ac:dyDescent="0.25">
      <c r="AI508">
        <v>20</v>
      </c>
      <c r="AJ508">
        <v>10</v>
      </c>
      <c r="AK508">
        <v>50</v>
      </c>
      <c r="AL508">
        <v>120</v>
      </c>
      <c r="AM508">
        <v>125</v>
      </c>
      <c r="AN508">
        <v>1.5</v>
      </c>
      <c r="AO508">
        <v>250</v>
      </c>
    </row>
    <row r="509" spans="35:41" x14ac:dyDescent="0.25">
      <c r="AI509">
        <v>20</v>
      </c>
      <c r="AJ509">
        <v>10</v>
      </c>
      <c r="AK509">
        <v>50</v>
      </c>
      <c r="AL509">
        <v>120</v>
      </c>
      <c r="AM509">
        <v>125</v>
      </c>
      <c r="AN509">
        <v>1.5</v>
      </c>
      <c r="AO509">
        <v>250</v>
      </c>
    </row>
    <row r="510" spans="35:41" x14ac:dyDescent="0.25">
      <c r="AI510">
        <v>20</v>
      </c>
      <c r="AJ510">
        <v>10</v>
      </c>
      <c r="AK510">
        <v>50</v>
      </c>
      <c r="AL510">
        <v>120</v>
      </c>
      <c r="AM510">
        <v>125</v>
      </c>
      <c r="AN510">
        <v>1.5</v>
      </c>
      <c r="AO510">
        <v>250</v>
      </c>
    </row>
    <row r="511" spans="35:41" x14ac:dyDescent="0.25">
      <c r="AI511">
        <v>20</v>
      </c>
      <c r="AJ511">
        <v>10</v>
      </c>
      <c r="AK511">
        <v>50</v>
      </c>
      <c r="AL511">
        <v>120</v>
      </c>
      <c r="AM511">
        <v>125</v>
      </c>
      <c r="AN511">
        <v>1.5</v>
      </c>
      <c r="AO511">
        <v>250</v>
      </c>
    </row>
    <row r="512" spans="35:41" x14ac:dyDescent="0.25">
      <c r="AI512">
        <v>20</v>
      </c>
      <c r="AJ512">
        <v>10</v>
      </c>
      <c r="AK512">
        <v>50</v>
      </c>
      <c r="AL512">
        <v>120</v>
      </c>
      <c r="AM512">
        <v>125</v>
      </c>
      <c r="AN512">
        <v>1.5</v>
      </c>
      <c r="AO512">
        <v>250</v>
      </c>
    </row>
    <row r="513" spans="35:41" x14ac:dyDescent="0.25">
      <c r="AI513">
        <v>20</v>
      </c>
      <c r="AJ513">
        <v>10</v>
      </c>
      <c r="AK513">
        <v>50</v>
      </c>
      <c r="AL513">
        <v>120</v>
      </c>
      <c r="AM513">
        <v>125</v>
      </c>
      <c r="AN513">
        <v>1.5</v>
      </c>
      <c r="AO513">
        <v>250</v>
      </c>
    </row>
    <row r="514" spans="35:41" x14ac:dyDescent="0.25">
      <c r="AI514">
        <v>20</v>
      </c>
      <c r="AJ514">
        <v>10</v>
      </c>
      <c r="AK514">
        <v>50</v>
      </c>
      <c r="AL514">
        <v>120</v>
      </c>
      <c r="AM514">
        <v>125</v>
      </c>
      <c r="AN514">
        <v>1.5</v>
      </c>
      <c r="AO514">
        <v>250</v>
      </c>
    </row>
    <row r="515" spans="35:41" x14ac:dyDescent="0.25">
      <c r="AI515">
        <v>20</v>
      </c>
      <c r="AJ515">
        <v>10</v>
      </c>
      <c r="AK515">
        <v>50</v>
      </c>
      <c r="AL515">
        <v>120</v>
      </c>
      <c r="AM515">
        <v>125</v>
      </c>
      <c r="AN515">
        <v>1.5</v>
      </c>
      <c r="AO515">
        <v>250</v>
      </c>
    </row>
    <row r="516" spans="35:41" x14ac:dyDescent="0.25">
      <c r="AI516">
        <v>20</v>
      </c>
      <c r="AJ516">
        <v>10</v>
      </c>
      <c r="AK516">
        <v>50</v>
      </c>
      <c r="AL516">
        <v>120</v>
      </c>
      <c r="AM516">
        <v>125</v>
      </c>
      <c r="AN516">
        <v>1.5</v>
      </c>
      <c r="AO516">
        <v>250</v>
      </c>
    </row>
    <row r="517" spans="35:41" x14ac:dyDescent="0.25">
      <c r="AI517">
        <v>20</v>
      </c>
      <c r="AJ517">
        <v>10</v>
      </c>
      <c r="AK517">
        <v>50</v>
      </c>
      <c r="AL517">
        <v>120</v>
      </c>
      <c r="AM517">
        <v>125</v>
      </c>
      <c r="AN517">
        <v>1.5</v>
      </c>
      <c r="AO517">
        <v>250</v>
      </c>
    </row>
    <row r="518" spans="35:41" x14ac:dyDescent="0.25">
      <c r="AI518">
        <v>20</v>
      </c>
      <c r="AJ518">
        <v>10</v>
      </c>
      <c r="AK518">
        <v>50</v>
      </c>
      <c r="AL518">
        <v>120</v>
      </c>
      <c r="AM518">
        <v>125</v>
      </c>
      <c r="AN518">
        <v>1.5</v>
      </c>
      <c r="AO518">
        <v>250</v>
      </c>
    </row>
    <row r="519" spans="35:41" x14ac:dyDescent="0.25">
      <c r="AI519">
        <v>20</v>
      </c>
      <c r="AJ519">
        <v>10</v>
      </c>
      <c r="AK519">
        <v>50</v>
      </c>
      <c r="AL519">
        <v>120</v>
      </c>
      <c r="AM519">
        <v>125</v>
      </c>
      <c r="AN519">
        <v>1.5</v>
      </c>
      <c r="AO519">
        <v>250</v>
      </c>
    </row>
    <row r="520" spans="35:41" x14ac:dyDescent="0.25">
      <c r="AI520">
        <v>20</v>
      </c>
      <c r="AJ520">
        <v>10</v>
      </c>
      <c r="AK520">
        <v>50</v>
      </c>
      <c r="AL520">
        <v>120</v>
      </c>
      <c r="AM520">
        <v>125</v>
      </c>
      <c r="AN520">
        <v>1.5</v>
      </c>
      <c r="AO520">
        <v>250</v>
      </c>
    </row>
    <row r="521" spans="35:41" x14ac:dyDescent="0.25">
      <c r="AI521">
        <v>20</v>
      </c>
      <c r="AJ521">
        <v>10</v>
      </c>
      <c r="AK521">
        <v>50</v>
      </c>
      <c r="AL521">
        <v>120</v>
      </c>
      <c r="AM521">
        <v>125</v>
      </c>
      <c r="AN521">
        <v>1.5</v>
      </c>
      <c r="AO521">
        <v>250</v>
      </c>
    </row>
    <row r="522" spans="35:41" x14ac:dyDescent="0.25">
      <c r="AI522">
        <v>20</v>
      </c>
      <c r="AJ522">
        <v>10</v>
      </c>
      <c r="AK522">
        <v>50</v>
      </c>
      <c r="AL522">
        <v>120</v>
      </c>
      <c r="AM522">
        <v>125</v>
      </c>
      <c r="AN522">
        <v>1.5</v>
      </c>
      <c r="AO522">
        <v>250</v>
      </c>
    </row>
    <row r="523" spans="35:41" x14ac:dyDescent="0.25">
      <c r="AI523">
        <v>20</v>
      </c>
      <c r="AJ523">
        <v>10</v>
      </c>
      <c r="AK523">
        <v>50</v>
      </c>
      <c r="AL523">
        <v>120</v>
      </c>
      <c r="AM523">
        <v>125</v>
      </c>
      <c r="AN523">
        <v>1.5</v>
      </c>
      <c r="AO523">
        <v>250</v>
      </c>
    </row>
    <row r="524" spans="35:41" x14ac:dyDescent="0.25">
      <c r="AI524">
        <v>20</v>
      </c>
      <c r="AJ524">
        <v>10</v>
      </c>
      <c r="AK524">
        <v>50</v>
      </c>
      <c r="AL524">
        <v>120</v>
      </c>
      <c r="AM524">
        <v>125</v>
      </c>
      <c r="AN524">
        <v>1.5</v>
      </c>
      <c r="AO524">
        <v>250</v>
      </c>
    </row>
    <row r="525" spans="35:41" x14ac:dyDescent="0.25">
      <c r="AI525">
        <v>20</v>
      </c>
      <c r="AJ525">
        <v>10</v>
      </c>
      <c r="AK525">
        <v>50</v>
      </c>
      <c r="AL525">
        <v>120</v>
      </c>
      <c r="AM525">
        <v>125</v>
      </c>
      <c r="AN525">
        <v>1.5</v>
      </c>
      <c r="AO525">
        <v>250</v>
      </c>
    </row>
    <row r="526" spans="35:41" x14ac:dyDescent="0.25">
      <c r="AI526">
        <v>20</v>
      </c>
      <c r="AJ526">
        <v>10</v>
      </c>
      <c r="AK526">
        <v>50</v>
      </c>
      <c r="AL526">
        <v>120</v>
      </c>
      <c r="AM526">
        <v>125</v>
      </c>
      <c r="AN526">
        <v>1.5</v>
      </c>
      <c r="AO526">
        <v>250</v>
      </c>
    </row>
    <row r="527" spans="35:41" x14ac:dyDescent="0.25">
      <c r="AI527">
        <v>20</v>
      </c>
      <c r="AJ527">
        <v>10</v>
      </c>
      <c r="AK527">
        <v>50</v>
      </c>
      <c r="AL527">
        <v>120</v>
      </c>
      <c r="AM527">
        <v>125</v>
      </c>
      <c r="AN527">
        <v>1.5</v>
      </c>
      <c r="AO527">
        <v>250</v>
      </c>
    </row>
    <row r="528" spans="35:41" x14ac:dyDescent="0.25">
      <c r="AI528">
        <v>20</v>
      </c>
      <c r="AJ528">
        <v>10</v>
      </c>
      <c r="AK528">
        <v>50</v>
      </c>
      <c r="AL528">
        <v>120</v>
      </c>
      <c r="AM528">
        <v>125</v>
      </c>
      <c r="AN528">
        <v>1.5</v>
      </c>
      <c r="AO528">
        <v>250</v>
      </c>
    </row>
    <row r="529" spans="35:41" x14ac:dyDescent="0.25">
      <c r="AI529">
        <v>20</v>
      </c>
      <c r="AJ529">
        <v>10</v>
      </c>
      <c r="AK529">
        <v>50</v>
      </c>
      <c r="AL529">
        <v>120</v>
      </c>
      <c r="AM529">
        <v>125</v>
      </c>
      <c r="AN529">
        <v>1.5</v>
      </c>
      <c r="AO529">
        <v>250</v>
      </c>
    </row>
    <row r="530" spans="35:41" x14ac:dyDescent="0.25">
      <c r="AI530">
        <v>20</v>
      </c>
      <c r="AJ530">
        <v>10</v>
      </c>
      <c r="AK530">
        <v>50</v>
      </c>
      <c r="AL530">
        <v>120</v>
      </c>
      <c r="AM530">
        <v>125</v>
      </c>
      <c r="AN530">
        <v>1.5</v>
      </c>
      <c r="AO530">
        <v>250</v>
      </c>
    </row>
    <row r="531" spans="35:41" x14ac:dyDescent="0.25">
      <c r="AI531">
        <v>20</v>
      </c>
      <c r="AJ531">
        <v>10</v>
      </c>
      <c r="AK531">
        <v>50</v>
      </c>
      <c r="AL531">
        <v>120</v>
      </c>
      <c r="AM531">
        <v>125</v>
      </c>
      <c r="AN531">
        <v>1.5</v>
      </c>
      <c r="AO531">
        <v>250</v>
      </c>
    </row>
    <row r="532" spans="35:41" x14ac:dyDescent="0.25">
      <c r="AI532">
        <v>20</v>
      </c>
      <c r="AJ532">
        <v>10</v>
      </c>
      <c r="AK532">
        <v>50</v>
      </c>
      <c r="AL532">
        <v>120</v>
      </c>
      <c r="AM532">
        <v>125</v>
      </c>
      <c r="AN532">
        <v>1.5</v>
      </c>
      <c r="AO532">
        <v>250</v>
      </c>
    </row>
    <row r="533" spans="35:41" x14ac:dyDescent="0.25">
      <c r="AI533">
        <v>20</v>
      </c>
      <c r="AJ533">
        <v>10</v>
      </c>
      <c r="AK533">
        <v>50</v>
      </c>
      <c r="AL533">
        <v>120</v>
      </c>
      <c r="AM533">
        <v>125</v>
      </c>
      <c r="AN533">
        <v>1.5</v>
      </c>
      <c r="AO533">
        <v>250</v>
      </c>
    </row>
    <row r="534" spans="35:41" x14ac:dyDescent="0.25">
      <c r="AI534">
        <v>20</v>
      </c>
      <c r="AJ534">
        <v>10</v>
      </c>
      <c r="AK534">
        <v>50</v>
      </c>
      <c r="AL534">
        <v>120</v>
      </c>
      <c r="AM534">
        <v>125</v>
      </c>
      <c r="AN534">
        <v>1.5</v>
      </c>
      <c r="AO534">
        <v>250</v>
      </c>
    </row>
    <row r="535" spans="35:41" x14ac:dyDescent="0.25">
      <c r="AI535">
        <v>20</v>
      </c>
      <c r="AJ535">
        <v>10</v>
      </c>
      <c r="AK535">
        <v>50</v>
      </c>
      <c r="AL535">
        <v>120</v>
      </c>
      <c r="AM535">
        <v>125</v>
      </c>
      <c r="AN535">
        <v>1.5</v>
      </c>
      <c r="AO535">
        <v>250</v>
      </c>
    </row>
    <row r="536" spans="35:41" x14ac:dyDescent="0.25">
      <c r="AI536">
        <v>20</v>
      </c>
      <c r="AJ536">
        <v>10</v>
      </c>
      <c r="AK536">
        <v>50</v>
      </c>
      <c r="AL536">
        <v>120</v>
      </c>
      <c r="AM536">
        <v>125</v>
      </c>
      <c r="AN536">
        <v>1.5</v>
      </c>
      <c r="AO536">
        <v>250</v>
      </c>
    </row>
    <row r="537" spans="35:41" x14ac:dyDescent="0.25">
      <c r="AI537">
        <v>20</v>
      </c>
      <c r="AJ537">
        <v>10</v>
      </c>
      <c r="AK537">
        <v>50</v>
      </c>
      <c r="AL537">
        <v>120</v>
      </c>
      <c r="AM537">
        <v>125</v>
      </c>
      <c r="AN537">
        <v>1.5</v>
      </c>
      <c r="AO537">
        <v>250</v>
      </c>
    </row>
    <row r="538" spans="35:41" x14ac:dyDescent="0.25">
      <c r="AI538">
        <v>20</v>
      </c>
      <c r="AJ538">
        <v>10</v>
      </c>
      <c r="AK538">
        <v>50</v>
      </c>
      <c r="AL538">
        <v>120</v>
      </c>
      <c r="AM538">
        <v>125</v>
      </c>
      <c r="AN538">
        <v>1.5</v>
      </c>
      <c r="AO538">
        <v>250</v>
      </c>
    </row>
    <row r="539" spans="35:41" x14ac:dyDescent="0.25">
      <c r="AI539">
        <v>20</v>
      </c>
      <c r="AJ539">
        <v>10</v>
      </c>
      <c r="AK539">
        <v>50</v>
      </c>
      <c r="AL539">
        <v>120</v>
      </c>
      <c r="AM539">
        <v>125</v>
      </c>
      <c r="AN539">
        <v>1.5</v>
      </c>
      <c r="AO539">
        <v>250</v>
      </c>
    </row>
    <row r="540" spans="35:41" x14ac:dyDescent="0.25">
      <c r="AI540">
        <v>20</v>
      </c>
      <c r="AJ540">
        <v>10</v>
      </c>
      <c r="AK540">
        <v>50</v>
      </c>
      <c r="AL540">
        <v>120</v>
      </c>
      <c r="AM540">
        <v>125</v>
      </c>
      <c r="AN540">
        <v>1.5</v>
      </c>
      <c r="AO540">
        <v>250</v>
      </c>
    </row>
    <row r="541" spans="35:41" x14ac:dyDescent="0.25">
      <c r="AI541">
        <v>20</v>
      </c>
      <c r="AJ541">
        <v>10</v>
      </c>
      <c r="AK541">
        <v>50</v>
      </c>
      <c r="AL541">
        <v>120</v>
      </c>
      <c r="AM541">
        <v>125</v>
      </c>
      <c r="AN541">
        <v>1.5</v>
      </c>
      <c r="AO541">
        <v>250</v>
      </c>
    </row>
    <row r="542" spans="35:41" x14ac:dyDescent="0.25">
      <c r="AI542">
        <v>20</v>
      </c>
      <c r="AJ542">
        <v>10</v>
      </c>
      <c r="AK542">
        <v>50</v>
      </c>
      <c r="AL542">
        <v>120</v>
      </c>
      <c r="AM542">
        <v>125</v>
      </c>
      <c r="AN542">
        <v>1.5</v>
      </c>
      <c r="AO542">
        <v>250</v>
      </c>
    </row>
    <row r="543" spans="35:41" x14ac:dyDescent="0.25">
      <c r="AI543">
        <v>20</v>
      </c>
      <c r="AJ543">
        <v>10</v>
      </c>
      <c r="AK543">
        <v>50</v>
      </c>
      <c r="AL543">
        <v>120</v>
      </c>
      <c r="AM543">
        <v>125</v>
      </c>
      <c r="AN543">
        <v>1.5</v>
      </c>
      <c r="AO543">
        <v>250</v>
      </c>
    </row>
    <row r="544" spans="35:41" x14ac:dyDescent="0.25">
      <c r="AI544">
        <v>20</v>
      </c>
      <c r="AJ544">
        <v>10</v>
      </c>
      <c r="AK544">
        <v>50</v>
      </c>
      <c r="AL544">
        <v>120</v>
      </c>
      <c r="AM544">
        <v>125</v>
      </c>
      <c r="AN544">
        <v>1.5</v>
      </c>
      <c r="AO544">
        <v>250</v>
      </c>
    </row>
    <row r="545" spans="35:41" x14ac:dyDescent="0.25">
      <c r="AI545">
        <v>20</v>
      </c>
      <c r="AJ545">
        <v>10</v>
      </c>
      <c r="AK545">
        <v>50</v>
      </c>
      <c r="AL545">
        <v>120</v>
      </c>
      <c r="AM545">
        <v>125</v>
      </c>
      <c r="AN545">
        <v>1.5</v>
      </c>
      <c r="AO545">
        <v>250</v>
      </c>
    </row>
    <row r="546" spans="35:41" x14ac:dyDescent="0.25">
      <c r="AI546">
        <v>20</v>
      </c>
      <c r="AJ546">
        <v>10</v>
      </c>
      <c r="AK546">
        <v>50</v>
      </c>
      <c r="AL546">
        <v>120</v>
      </c>
      <c r="AM546">
        <v>125</v>
      </c>
      <c r="AN546">
        <v>1.5</v>
      </c>
      <c r="AO546">
        <v>250</v>
      </c>
    </row>
    <row r="547" spans="35:41" x14ac:dyDescent="0.25">
      <c r="AI547">
        <v>20</v>
      </c>
      <c r="AJ547">
        <v>10</v>
      </c>
      <c r="AK547">
        <v>50</v>
      </c>
      <c r="AL547">
        <v>120</v>
      </c>
      <c r="AM547">
        <v>125</v>
      </c>
      <c r="AN547">
        <v>1.5</v>
      </c>
      <c r="AO547">
        <v>250</v>
      </c>
    </row>
    <row r="548" spans="35:41" x14ac:dyDescent="0.25">
      <c r="AI548">
        <v>20</v>
      </c>
      <c r="AJ548">
        <v>10</v>
      </c>
      <c r="AK548">
        <v>50</v>
      </c>
      <c r="AL548">
        <v>120</v>
      </c>
      <c r="AM548">
        <v>125</v>
      </c>
      <c r="AN548">
        <v>1.5</v>
      </c>
      <c r="AO548">
        <v>250</v>
      </c>
    </row>
    <row r="549" spans="35:41" x14ac:dyDescent="0.25">
      <c r="AI549">
        <v>20</v>
      </c>
      <c r="AJ549">
        <v>10</v>
      </c>
      <c r="AK549">
        <v>50</v>
      </c>
      <c r="AL549">
        <v>120</v>
      </c>
      <c r="AM549">
        <v>125</v>
      </c>
      <c r="AN549">
        <v>1.5</v>
      </c>
      <c r="AO549">
        <v>250</v>
      </c>
    </row>
    <row r="550" spans="35:41" x14ac:dyDescent="0.25">
      <c r="AI550">
        <v>20</v>
      </c>
      <c r="AJ550">
        <v>10</v>
      </c>
      <c r="AK550">
        <v>50</v>
      </c>
      <c r="AL550">
        <v>120</v>
      </c>
      <c r="AM550">
        <v>125</v>
      </c>
      <c r="AN550">
        <v>1.5</v>
      </c>
      <c r="AO550">
        <v>250</v>
      </c>
    </row>
    <row r="551" spans="35:41" x14ac:dyDescent="0.25">
      <c r="AI551">
        <v>20</v>
      </c>
      <c r="AJ551">
        <v>10</v>
      </c>
      <c r="AK551">
        <v>50</v>
      </c>
      <c r="AL551">
        <v>120</v>
      </c>
      <c r="AM551">
        <v>125</v>
      </c>
      <c r="AN551">
        <v>1.5</v>
      </c>
      <c r="AO551">
        <v>250</v>
      </c>
    </row>
    <row r="552" spans="35:41" x14ac:dyDescent="0.25">
      <c r="AI552">
        <v>20</v>
      </c>
      <c r="AJ552">
        <v>10</v>
      </c>
      <c r="AK552">
        <v>50</v>
      </c>
      <c r="AL552">
        <v>120</v>
      </c>
      <c r="AM552">
        <v>125</v>
      </c>
      <c r="AN552">
        <v>1.5</v>
      </c>
      <c r="AO552">
        <v>250</v>
      </c>
    </row>
    <row r="553" spans="35:41" x14ac:dyDescent="0.25">
      <c r="AI553">
        <v>20</v>
      </c>
      <c r="AJ553">
        <v>10</v>
      </c>
      <c r="AK553">
        <v>50</v>
      </c>
      <c r="AL553">
        <v>120</v>
      </c>
      <c r="AM553">
        <v>125</v>
      </c>
      <c r="AN553">
        <v>1.5</v>
      </c>
      <c r="AO553">
        <v>250</v>
      </c>
    </row>
    <row r="554" spans="35:41" x14ac:dyDescent="0.25">
      <c r="AI554">
        <v>20</v>
      </c>
      <c r="AJ554">
        <v>10</v>
      </c>
      <c r="AK554">
        <v>50</v>
      </c>
      <c r="AL554">
        <v>120</v>
      </c>
      <c r="AM554">
        <v>125</v>
      </c>
      <c r="AN554">
        <v>1.5</v>
      </c>
      <c r="AO554">
        <v>250</v>
      </c>
    </row>
    <row r="555" spans="35:41" x14ac:dyDescent="0.25">
      <c r="AI555">
        <v>20</v>
      </c>
      <c r="AJ555">
        <v>10</v>
      </c>
      <c r="AK555">
        <v>50</v>
      </c>
      <c r="AL555">
        <v>120</v>
      </c>
      <c r="AM555">
        <v>125</v>
      </c>
      <c r="AN555">
        <v>1.5</v>
      </c>
      <c r="AO555">
        <v>250</v>
      </c>
    </row>
    <row r="556" spans="35:41" x14ac:dyDescent="0.25">
      <c r="AI556">
        <v>20</v>
      </c>
      <c r="AJ556">
        <v>10</v>
      </c>
      <c r="AK556">
        <v>50</v>
      </c>
      <c r="AL556">
        <v>120</v>
      </c>
      <c r="AM556">
        <v>125</v>
      </c>
      <c r="AN556">
        <v>1.5</v>
      </c>
      <c r="AO556">
        <v>250</v>
      </c>
    </row>
    <row r="557" spans="35:41" x14ac:dyDescent="0.25">
      <c r="AI557">
        <v>20</v>
      </c>
      <c r="AJ557">
        <v>10</v>
      </c>
      <c r="AK557">
        <v>50</v>
      </c>
      <c r="AL557">
        <v>120</v>
      </c>
      <c r="AM557">
        <v>125</v>
      </c>
      <c r="AN557">
        <v>1.5</v>
      </c>
      <c r="AO557">
        <v>250</v>
      </c>
    </row>
    <row r="558" spans="35:41" x14ac:dyDescent="0.25">
      <c r="AI558">
        <v>20</v>
      </c>
      <c r="AJ558">
        <v>10</v>
      </c>
      <c r="AK558">
        <v>50</v>
      </c>
      <c r="AL558">
        <v>120</v>
      </c>
      <c r="AM558">
        <v>125</v>
      </c>
      <c r="AN558">
        <v>1.5</v>
      </c>
      <c r="AO558">
        <v>250</v>
      </c>
    </row>
    <row r="559" spans="35:41" x14ac:dyDescent="0.25">
      <c r="AI559">
        <v>20</v>
      </c>
      <c r="AJ559">
        <v>10</v>
      </c>
      <c r="AK559">
        <v>50</v>
      </c>
      <c r="AL559">
        <v>120</v>
      </c>
      <c r="AM559">
        <v>125</v>
      </c>
      <c r="AN559">
        <v>1.5</v>
      </c>
      <c r="AO559">
        <v>250</v>
      </c>
    </row>
    <row r="560" spans="35:41" x14ac:dyDescent="0.25">
      <c r="AI560">
        <v>20</v>
      </c>
      <c r="AJ560">
        <v>10</v>
      </c>
      <c r="AK560">
        <v>50</v>
      </c>
      <c r="AL560">
        <v>120</v>
      </c>
      <c r="AM560">
        <v>125</v>
      </c>
      <c r="AN560">
        <v>1.5</v>
      </c>
      <c r="AO560">
        <v>250</v>
      </c>
    </row>
    <row r="561" spans="35:41" x14ac:dyDescent="0.25">
      <c r="AI561">
        <v>20</v>
      </c>
      <c r="AJ561">
        <v>10</v>
      </c>
      <c r="AK561">
        <v>50</v>
      </c>
      <c r="AL561">
        <v>120</v>
      </c>
      <c r="AM561">
        <v>125</v>
      </c>
      <c r="AN561">
        <v>1.5</v>
      </c>
      <c r="AO561">
        <v>250</v>
      </c>
    </row>
    <row r="562" spans="35:41" x14ac:dyDescent="0.25">
      <c r="AI562">
        <v>20</v>
      </c>
      <c r="AJ562">
        <v>10</v>
      </c>
      <c r="AK562">
        <v>50</v>
      </c>
      <c r="AL562">
        <v>120</v>
      </c>
      <c r="AM562">
        <v>125</v>
      </c>
      <c r="AN562">
        <v>1.5</v>
      </c>
      <c r="AO562">
        <v>250</v>
      </c>
    </row>
    <row r="563" spans="35:41" x14ac:dyDescent="0.25">
      <c r="AI563">
        <v>20</v>
      </c>
      <c r="AJ563">
        <v>10</v>
      </c>
      <c r="AK563">
        <v>50</v>
      </c>
      <c r="AL563">
        <v>120</v>
      </c>
      <c r="AM563">
        <v>125</v>
      </c>
      <c r="AN563">
        <v>1.5</v>
      </c>
      <c r="AO563">
        <v>250</v>
      </c>
    </row>
    <row r="564" spans="35:41" x14ac:dyDescent="0.25">
      <c r="AI564">
        <v>20</v>
      </c>
      <c r="AJ564">
        <v>10</v>
      </c>
      <c r="AK564">
        <v>50</v>
      </c>
      <c r="AL564">
        <v>120</v>
      </c>
      <c r="AM564">
        <v>125</v>
      </c>
      <c r="AN564">
        <v>1.5</v>
      </c>
      <c r="AO564">
        <v>250</v>
      </c>
    </row>
    <row r="565" spans="35:41" x14ac:dyDescent="0.25">
      <c r="AI565">
        <v>20</v>
      </c>
      <c r="AJ565">
        <v>10</v>
      </c>
      <c r="AK565">
        <v>50</v>
      </c>
      <c r="AL565">
        <v>120</v>
      </c>
      <c r="AM565">
        <v>125</v>
      </c>
      <c r="AN565">
        <v>1.5</v>
      </c>
      <c r="AO565">
        <v>250</v>
      </c>
    </row>
    <row r="566" spans="35:41" x14ac:dyDescent="0.25">
      <c r="AI566">
        <v>20</v>
      </c>
      <c r="AJ566">
        <v>10</v>
      </c>
      <c r="AK566">
        <v>50</v>
      </c>
      <c r="AL566">
        <v>120</v>
      </c>
      <c r="AM566">
        <v>125</v>
      </c>
      <c r="AN566">
        <v>1.5</v>
      </c>
      <c r="AO566">
        <v>250</v>
      </c>
    </row>
    <row r="567" spans="35:41" x14ac:dyDescent="0.25">
      <c r="AI567">
        <v>20</v>
      </c>
      <c r="AJ567">
        <v>10</v>
      </c>
      <c r="AK567">
        <v>50</v>
      </c>
      <c r="AL567">
        <v>120</v>
      </c>
      <c r="AM567">
        <v>125</v>
      </c>
      <c r="AN567">
        <v>1.5</v>
      </c>
      <c r="AO567">
        <v>250</v>
      </c>
    </row>
    <row r="568" spans="35:41" x14ac:dyDescent="0.25">
      <c r="AI568">
        <v>20</v>
      </c>
      <c r="AJ568">
        <v>10</v>
      </c>
      <c r="AK568">
        <v>50</v>
      </c>
      <c r="AL568">
        <v>120</v>
      </c>
      <c r="AM568">
        <v>125</v>
      </c>
      <c r="AN568">
        <v>1.5</v>
      </c>
      <c r="AO568">
        <v>250</v>
      </c>
    </row>
    <row r="569" spans="35:41" x14ac:dyDescent="0.25">
      <c r="AI569">
        <v>20</v>
      </c>
      <c r="AJ569">
        <v>10</v>
      </c>
      <c r="AK569">
        <v>50</v>
      </c>
      <c r="AL569">
        <v>120</v>
      </c>
      <c r="AM569">
        <v>125</v>
      </c>
      <c r="AN569">
        <v>1.5</v>
      </c>
      <c r="AO569">
        <v>250</v>
      </c>
    </row>
    <row r="570" spans="35:41" x14ac:dyDescent="0.25">
      <c r="AI570">
        <v>20</v>
      </c>
      <c r="AJ570">
        <v>10</v>
      </c>
      <c r="AK570">
        <v>50</v>
      </c>
      <c r="AL570">
        <v>120</v>
      </c>
      <c r="AM570">
        <v>125</v>
      </c>
      <c r="AN570">
        <v>1.5</v>
      </c>
      <c r="AO570">
        <v>250</v>
      </c>
    </row>
    <row r="571" spans="35:41" x14ac:dyDescent="0.25">
      <c r="AI571">
        <v>20</v>
      </c>
      <c r="AJ571">
        <v>10</v>
      </c>
      <c r="AK571">
        <v>50</v>
      </c>
      <c r="AL571">
        <v>120</v>
      </c>
      <c r="AM571">
        <v>125</v>
      </c>
      <c r="AN571">
        <v>1.5</v>
      </c>
      <c r="AO571">
        <v>250</v>
      </c>
    </row>
    <row r="572" spans="35:41" x14ac:dyDescent="0.25">
      <c r="AI572">
        <v>20</v>
      </c>
      <c r="AJ572">
        <v>10</v>
      </c>
      <c r="AK572">
        <v>50</v>
      </c>
      <c r="AL572">
        <v>120</v>
      </c>
      <c r="AM572">
        <v>125</v>
      </c>
      <c r="AN572">
        <v>1.5</v>
      </c>
      <c r="AO572">
        <v>250</v>
      </c>
    </row>
    <row r="573" spans="35:41" x14ac:dyDescent="0.25">
      <c r="AI573">
        <v>20</v>
      </c>
      <c r="AJ573">
        <v>10</v>
      </c>
      <c r="AK573">
        <v>50</v>
      </c>
      <c r="AL573">
        <v>120</v>
      </c>
      <c r="AM573">
        <v>125</v>
      </c>
      <c r="AN573">
        <v>1.5</v>
      </c>
      <c r="AO573">
        <v>250</v>
      </c>
    </row>
    <row r="574" spans="35:41" x14ac:dyDescent="0.25">
      <c r="AI574">
        <v>20</v>
      </c>
      <c r="AJ574">
        <v>10</v>
      </c>
      <c r="AK574">
        <v>50</v>
      </c>
      <c r="AL574">
        <v>120</v>
      </c>
      <c r="AM574">
        <v>125</v>
      </c>
      <c r="AN574">
        <v>1.5</v>
      </c>
      <c r="AO574">
        <v>250</v>
      </c>
    </row>
    <row r="575" spans="35:41" x14ac:dyDescent="0.25">
      <c r="AI575">
        <v>20</v>
      </c>
      <c r="AJ575">
        <v>10</v>
      </c>
      <c r="AK575">
        <v>50</v>
      </c>
      <c r="AL575">
        <v>120</v>
      </c>
      <c r="AM575">
        <v>125</v>
      </c>
      <c r="AN575">
        <v>1.5</v>
      </c>
      <c r="AO575">
        <v>250</v>
      </c>
    </row>
    <row r="576" spans="35:41" x14ac:dyDescent="0.25">
      <c r="AI576">
        <v>20</v>
      </c>
      <c r="AJ576">
        <v>10</v>
      </c>
      <c r="AK576">
        <v>50</v>
      </c>
      <c r="AL576">
        <v>120</v>
      </c>
      <c r="AM576">
        <v>125</v>
      </c>
      <c r="AN576">
        <v>1.5</v>
      </c>
      <c r="AO576">
        <v>250</v>
      </c>
    </row>
    <row r="577" spans="35:41" x14ac:dyDescent="0.25">
      <c r="AI577">
        <v>20</v>
      </c>
      <c r="AJ577">
        <v>10</v>
      </c>
      <c r="AK577">
        <v>50</v>
      </c>
      <c r="AL577">
        <v>120</v>
      </c>
      <c r="AM577">
        <v>125</v>
      </c>
      <c r="AN577">
        <v>1.5</v>
      </c>
      <c r="AO577">
        <v>250</v>
      </c>
    </row>
    <row r="578" spans="35:41" x14ac:dyDescent="0.25">
      <c r="AI578">
        <v>20</v>
      </c>
      <c r="AJ578">
        <v>10</v>
      </c>
      <c r="AK578">
        <v>50</v>
      </c>
      <c r="AL578">
        <v>120</v>
      </c>
      <c r="AM578">
        <v>125</v>
      </c>
      <c r="AN578">
        <v>1.5</v>
      </c>
      <c r="AO578">
        <v>250</v>
      </c>
    </row>
    <row r="579" spans="35:41" x14ac:dyDescent="0.25">
      <c r="AI579">
        <v>20</v>
      </c>
      <c r="AJ579">
        <v>10</v>
      </c>
      <c r="AK579">
        <v>50</v>
      </c>
      <c r="AL579">
        <v>120</v>
      </c>
      <c r="AM579">
        <v>125</v>
      </c>
      <c r="AN579">
        <v>1.5</v>
      </c>
      <c r="AO579">
        <v>250</v>
      </c>
    </row>
    <row r="580" spans="35:41" x14ac:dyDescent="0.25">
      <c r="AI580">
        <v>20</v>
      </c>
      <c r="AJ580">
        <v>10</v>
      </c>
      <c r="AK580">
        <v>50</v>
      </c>
      <c r="AL580">
        <v>120</v>
      </c>
      <c r="AM580">
        <v>125</v>
      </c>
      <c r="AN580">
        <v>1.5</v>
      </c>
      <c r="AO580">
        <v>250</v>
      </c>
    </row>
    <row r="581" spans="35:41" x14ac:dyDescent="0.25">
      <c r="AI581">
        <v>20</v>
      </c>
      <c r="AJ581">
        <v>10</v>
      </c>
      <c r="AK581">
        <v>50</v>
      </c>
      <c r="AL581">
        <v>120</v>
      </c>
      <c r="AM581">
        <v>125</v>
      </c>
      <c r="AN581">
        <v>1.5</v>
      </c>
      <c r="AO581">
        <v>250</v>
      </c>
    </row>
    <row r="582" spans="35:41" x14ac:dyDescent="0.25">
      <c r="AI582">
        <v>20</v>
      </c>
      <c r="AJ582">
        <v>10</v>
      </c>
      <c r="AK582">
        <v>50</v>
      </c>
      <c r="AL582">
        <v>120</v>
      </c>
      <c r="AM582">
        <v>125</v>
      </c>
      <c r="AN582">
        <v>1.5</v>
      </c>
      <c r="AO582">
        <v>250</v>
      </c>
    </row>
    <row r="583" spans="35:41" x14ac:dyDescent="0.25">
      <c r="AI583">
        <v>20</v>
      </c>
      <c r="AJ583">
        <v>10</v>
      </c>
      <c r="AK583">
        <v>50</v>
      </c>
      <c r="AL583">
        <v>120</v>
      </c>
      <c r="AM583">
        <v>125</v>
      </c>
      <c r="AN583">
        <v>1.5</v>
      </c>
      <c r="AO583">
        <v>250</v>
      </c>
    </row>
    <row r="584" spans="35:41" x14ac:dyDescent="0.25">
      <c r="AI584">
        <v>20</v>
      </c>
      <c r="AJ584">
        <v>10</v>
      </c>
      <c r="AK584">
        <v>50</v>
      </c>
      <c r="AL584">
        <v>120</v>
      </c>
      <c r="AM584">
        <v>125</v>
      </c>
      <c r="AN584">
        <v>1.5</v>
      </c>
      <c r="AO584">
        <v>250</v>
      </c>
    </row>
    <row r="585" spans="35:41" x14ac:dyDescent="0.25">
      <c r="AI585">
        <v>20</v>
      </c>
      <c r="AJ585">
        <v>10</v>
      </c>
      <c r="AK585">
        <v>50</v>
      </c>
      <c r="AL585">
        <v>120</v>
      </c>
      <c r="AM585">
        <v>125</v>
      </c>
      <c r="AN585">
        <v>1.5</v>
      </c>
      <c r="AO585">
        <v>250</v>
      </c>
    </row>
    <row r="586" spans="35:41" x14ac:dyDescent="0.25">
      <c r="AI586">
        <v>20</v>
      </c>
      <c r="AJ586">
        <v>10</v>
      </c>
      <c r="AK586">
        <v>50</v>
      </c>
      <c r="AL586">
        <v>120</v>
      </c>
      <c r="AM586">
        <v>125</v>
      </c>
      <c r="AN586">
        <v>1.5</v>
      </c>
      <c r="AO586">
        <v>250</v>
      </c>
    </row>
    <row r="587" spans="35:41" x14ac:dyDescent="0.25">
      <c r="AI587">
        <v>20</v>
      </c>
      <c r="AJ587">
        <v>10</v>
      </c>
      <c r="AK587">
        <v>50</v>
      </c>
      <c r="AL587">
        <v>120</v>
      </c>
      <c r="AM587">
        <v>125</v>
      </c>
      <c r="AN587">
        <v>1.5</v>
      </c>
      <c r="AO587">
        <v>250</v>
      </c>
    </row>
    <row r="588" spans="35:41" x14ac:dyDescent="0.25">
      <c r="AI588">
        <v>20</v>
      </c>
      <c r="AJ588">
        <v>10</v>
      </c>
      <c r="AK588">
        <v>50</v>
      </c>
      <c r="AL588">
        <v>120</v>
      </c>
      <c r="AM588">
        <v>125</v>
      </c>
      <c r="AN588">
        <v>1.5</v>
      </c>
      <c r="AO588">
        <v>250</v>
      </c>
    </row>
    <row r="589" spans="35:41" x14ac:dyDescent="0.25">
      <c r="AI589">
        <v>20</v>
      </c>
      <c r="AJ589">
        <v>10</v>
      </c>
      <c r="AK589">
        <v>50</v>
      </c>
      <c r="AL589">
        <v>120</v>
      </c>
      <c r="AM589">
        <v>125</v>
      </c>
      <c r="AN589">
        <v>1.5</v>
      </c>
      <c r="AO589">
        <v>250</v>
      </c>
    </row>
    <row r="590" spans="35:41" x14ac:dyDescent="0.25">
      <c r="AI590">
        <v>20</v>
      </c>
      <c r="AJ590">
        <v>10</v>
      </c>
      <c r="AK590">
        <v>50</v>
      </c>
      <c r="AL590">
        <v>120</v>
      </c>
      <c r="AM590">
        <v>125</v>
      </c>
      <c r="AN590">
        <v>1.5</v>
      </c>
      <c r="AO590">
        <v>250</v>
      </c>
    </row>
    <row r="591" spans="35:41" x14ac:dyDescent="0.25">
      <c r="AI591">
        <v>20</v>
      </c>
      <c r="AJ591">
        <v>10</v>
      </c>
      <c r="AK591">
        <v>50</v>
      </c>
      <c r="AL591">
        <v>120</v>
      </c>
      <c r="AM591">
        <v>125</v>
      </c>
      <c r="AN591">
        <v>1.5</v>
      </c>
      <c r="AO591">
        <v>250</v>
      </c>
    </row>
    <row r="592" spans="35:41" x14ac:dyDescent="0.25">
      <c r="AI592">
        <v>20</v>
      </c>
      <c r="AJ592">
        <v>10</v>
      </c>
      <c r="AK592">
        <v>50</v>
      </c>
      <c r="AL592">
        <v>120</v>
      </c>
      <c r="AM592">
        <v>125</v>
      </c>
      <c r="AN592">
        <v>1.5</v>
      </c>
      <c r="AO592">
        <v>250</v>
      </c>
    </row>
    <row r="593" spans="35:41" x14ac:dyDescent="0.25">
      <c r="AI593">
        <v>20</v>
      </c>
      <c r="AJ593">
        <v>10</v>
      </c>
      <c r="AK593">
        <v>50</v>
      </c>
      <c r="AL593">
        <v>120</v>
      </c>
      <c r="AM593">
        <v>125</v>
      </c>
      <c r="AN593">
        <v>1.5</v>
      </c>
      <c r="AO593">
        <v>250</v>
      </c>
    </row>
    <row r="594" spans="35:41" x14ac:dyDescent="0.25">
      <c r="AI594">
        <v>20</v>
      </c>
      <c r="AJ594">
        <v>10</v>
      </c>
      <c r="AK594">
        <v>50</v>
      </c>
      <c r="AL594">
        <v>120</v>
      </c>
      <c r="AM594">
        <v>125</v>
      </c>
      <c r="AN594">
        <v>1.5</v>
      </c>
      <c r="AO594">
        <v>250</v>
      </c>
    </row>
    <row r="595" spans="35:41" x14ac:dyDescent="0.25">
      <c r="AI595">
        <v>20</v>
      </c>
      <c r="AJ595">
        <v>10</v>
      </c>
      <c r="AK595">
        <v>50</v>
      </c>
      <c r="AL595">
        <v>120</v>
      </c>
      <c r="AM595">
        <v>125</v>
      </c>
      <c r="AN595">
        <v>1.5</v>
      </c>
      <c r="AO595">
        <v>250</v>
      </c>
    </row>
    <row r="596" spans="35:41" x14ac:dyDescent="0.25">
      <c r="AI596">
        <v>20</v>
      </c>
      <c r="AJ596">
        <v>10</v>
      </c>
      <c r="AK596">
        <v>50</v>
      </c>
      <c r="AL596">
        <v>120</v>
      </c>
      <c r="AM596">
        <v>125</v>
      </c>
      <c r="AN596">
        <v>1.5</v>
      </c>
      <c r="AO596">
        <v>250</v>
      </c>
    </row>
    <row r="597" spans="35:41" x14ac:dyDescent="0.25">
      <c r="AI597">
        <v>20</v>
      </c>
      <c r="AJ597">
        <v>10</v>
      </c>
      <c r="AK597">
        <v>50</v>
      </c>
      <c r="AL597">
        <v>120</v>
      </c>
      <c r="AM597">
        <v>125</v>
      </c>
      <c r="AN597">
        <v>1.5</v>
      </c>
      <c r="AO597">
        <v>250</v>
      </c>
    </row>
    <row r="598" spans="35:41" x14ac:dyDescent="0.25">
      <c r="AI598">
        <v>20</v>
      </c>
      <c r="AJ598">
        <v>10</v>
      </c>
      <c r="AK598">
        <v>50</v>
      </c>
      <c r="AL598">
        <v>120</v>
      </c>
      <c r="AM598">
        <v>125</v>
      </c>
      <c r="AN598">
        <v>1.5</v>
      </c>
      <c r="AO598">
        <v>250</v>
      </c>
    </row>
    <row r="599" spans="35:41" x14ac:dyDescent="0.25">
      <c r="AI599">
        <v>20</v>
      </c>
      <c r="AJ599">
        <v>10</v>
      </c>
      <c r="AK599">
        <v>50</v>
      </c>
      <c r="AL599">
        <v>120</v>
      </c>
      <c r="AM599">
        <v>125</v>
      </c>
      <c r="AN599">
        <v>1.5</v>
      </c>
      <c r="AO599">
        <v>250</v>
      </c>
    </row>
    <row r="600" spans="35:41" x14ac:dyDescent="0.25">
      <c r="AI600">
        <v>20</v>
      </c>
      <c r="AJ600">
        <v>10</v>
      </c>
      <c r="AK600">
        <v>50</v>
      </c>
      <c r="AL600">
        <v>120</v>
      </c>
      <c r="AM600">
        <v>125</v>
      </c>
      <c r="AN600">
        <v>1.5</v>
      </c>
      <c r="AO600">
        <v>250</v>
      </c>
    </row>
    <row r="601" spans="35:41" x14ac:dyDescent="0.25">
      <c r="AI601">
        <v>20</v>
      </c>
      <c r="AJ601">
        <v>10</v>
      </c>
      <c r="AK601">
        <v>50</v>
      </c>
      <c r="AL601">
        <v>120</v>
      </c>
      <c r="AM601">
        <v>125</v>
      </c>
      <c r="AN601">
        <v>1.5</v>
      </c>
      <c r="AO601">
        <v>250</v>
      </c>
    </row>
    <row r="602" spans="35:41" x14ac:dyDescent="0.25">
      <c r="AI602">
        <v>20</v>
      </c>
      <c r="AJ602">
        <v>10</v>
      </c>
      <c r="AK602">
        <v>50</v>
      </c>
      <c r="AL602">
        <v>120</v>
      </c>
      <c r="AM602">
        <v>125</v>
      </c>
      <c r="AN602">
        <v>1.5</v>
      </c>
      <c r="AO602">
        <v>250</v>
      </c>
    </row>
    <row r="603" spans="35:41" x14ac:dyDescent="0.25">
      <c r="AI603">
        <v>20</v>
      </c>
      <c r="AJ603">
        <v>10</v>
      </c>
      <c r="AK603">
        <v>50</v>
      </c>
      <c r="AL603">
        <v>120</v>
      </c>
      <c r="AM603">
        <v>125</v>
      </c>
      <c r="AN603">
        <v>1.5</v>
      </c>
      <c r="AO603">
        <v>250</v>
      </c>
    </row>
    <row r="604" spans="35:41" x14ac:dyDescent="0.25">
      <c r="AI604">
        <v>20</v>
      </c>
      <c r="AJ604">
        <v>10</v>
      </c>
      <c r="AK604">
        <v>50</v>
      </c>
      <c r="AL604">
        <v>120</v>
      </c>
      <c r="AM604">
        <v>125</v>
      </c>
      <c r="AN604">
        <v>1.5</v>
      </c>
      <c r="AO604">
        <v>250</v>
      </c>
    </row>
    <row r="605" spans="35:41" x14ac:dyDescent="0.25">
      <c r="AI605">
        <v>20</v>
      </c>
      <c r="AJ605">
        <v>10</v>
      </c>
      <c r="AK605">
        <v>50</v>
      </c>
      <c r="AL605">
        <v>120</v>
      </c>
      <c r="AM605">
        <v>125</v>
      </c>
      <c r="AN605">
        <v>1.5</v>
      </c>
      <c r="AO605">
        <v>250</v>
      </c>
    </row>
    <row r="606" spans="35:41" x14ac:dyDescent="0.25">
      <c r="AI606">
        <v>20</v>
      </c>
      <c r="AJ606">
        <v>10</v>
      </c>
      <c r="AK606">
        <v>50</v>
      </c>
      <c r="AL606">
        <v>120</v>
      </c>
      <c r="AM606">
        <v>125</v>
      </c>
      <c r="AN606">
        <v>1.5</v>
      </c>
      <c r="AO606">
        <v>250</v>
      </c>
    </row>
    <row r="607" spans="35:41" x14ac:dyDescent="0.25">
      <c r="AI607">
        <v>20</v>
      </c>
      <c r="AJ607">
        <v>10</v>
      </c>
      <c r="AK607">
        <v>50</v>
      </c>
      <c r="AL607">
        <v>120</v>
      </c>
      <c r="AM607">
        <v>125</v>
      </c>
      <c r="AN607">
        <v>1.5</v>
      </c>
      <c r="AO607">
        <v>250</v>
      </c>
    </row>
    <row r="608" spans="35:41" x14ac:dyDescent="0.25">
      <c r="AI608">
        <v>20</v>
      </c>
      <c r="AJ608">
        <v>10</v>
      </c>
      <c r="AK608">
        <v>50</v>
      </c>
      <c r="AL608">
        <v>120</v>
      </c>
      <c r="AM608">
        <v>125</v>
      </c>
      <c r="AN608">
        <v>1.5</v>
      </c>
      <c r="AO608">
        <v>250</v>
      </c>
    </row>
    <row r="609" spans="35:41" x14ac:dyDescent="0.25">
      <c r="AI609">
        <v>20</v>
      </c>
      <c r="AJ609">
        <v>10</v>
      </c>
      <c r="AK609">
        <v>50</v>
      </c>
      <c r="AL609">
        <v>120</v>
      </c>
      <c r="AM609">
        <v>125</v>
      </c>
      <c r="AN609">
        <v>1.5</v>
      </c>
      <c r="AO609">
        <v>250</v>
      </c>
    </row>
    <row r="610" spans="35:41" x14ac:dyDescent="0.25">
      <c r="AI610">
        <v>20</v>
      </c>
      <c r="AJ610">
        <v>10</v>
      </c>
      <c r="AK610">
        <v>50</v>
      </c>
      <c r="AL610">
        <v>120</v>
      </c>
      <c r="AM610">
        <v>125</v>
      </c>
      <c r="AN610">
        <v>1.5</v>
      </c>
      <c r="AO610">
        <v>250</v>
      </c>
    </row>
    <row r="611" spans="35:41" x14ac:dyDescent="0.25">
      <c r="AI611">
        <v>20</v>
      </c>
      <c r="AJ611">
        <v>10</v>
      </c>
      <c r="AK611">
        <v>50</v>
      </c>
      <c r="AL611">
        <v>120</v>
      </c>
      <c r="AM611">
        <v>125</v>
      </c>
      <c r="AN611">
        <v>1.5</v>
      </c>
      <c r="AO611">
        <v>250</v>
      </c>
    </row>
    <row r="612" spans="35:41" x14ac:dyDescent="0.25">
      <c r="AI612">
        <v>20</v>
      </c>
      <c r="AJ612">
        <v>10</v>
      </c>
      <c r="AK612">
        <v>50</v>
      </c>
      <c r="AL612">
        <v>120</v>
      </c>
      <c r="AM612">
        <v>125</v>
      </c>
      <c r="AN612">
        <v>1.5</v>
      </c>
      <c r="AO612">
        <v>250</v>
      </c>
    </row>
    <row r="613" spans="35:41" x14ac:dyDescent="0.25">
      <c r="AI613">
        <v>20</v>
      </c>
      <c r="AJ613">
        <v>10</v>
      </c>
      <c r="AK613">
        <v>50</v>
      </c>
      <c r="AL613">
        <v>120</v>
      </c>
      <c r="AM613">
        <v>125</v>
      </c>
      <c r="AN613">
        <v>1.5</v>
      </c>
      <c r="AO613">
        <v>250</v>
      </c>
    </row>
    <row r="614" spans="35:41" x14ac:dyDescent="0.25">
      <c r="AI614">
        <v>20</v>
      </c>
      <c r="AJ614">
        <v>10</v>
      </c>
      <c r="AK614">
        <v>50</v>
      </c>
      <c r="AL614">
        <v>120</v>
      </c>
      <c r="AM614">
        <v>125</v>
      </c>
      <c r="AN614">
        <v>1.5</v>
      </c>
      <c r="AO614">
        <v>250</v>
      </c>
    </row>
    <row r="615" spans="35:41" x14ac:dyDescent="0.25">
      <c r="AI615">
        <v>20</v>
      </c>
      <c r="AJ615">
        <v>10</v>
      </c>
      <c r="AK615">
        <v>50</v>
      </c>
      <c r="AL615">
        <v>120</v>
      </c>
      <c r="AM615">
        <v>125</v>
      </c>
      <c r="AN615">
        <v>1.5</v>
      </c>
      <c r="AO615">
        <v>250</v>
      </c>
    </row>
    <row r="616" spans="35:41" x14ac:dyDescent="0.25">
      <c r="AI616">
        <v>20</v>
      </c>
      <c r="AJ616">
        <v>10</v>
      </c>
      <c r="AK616">
        <v>50</v>
      </c>
      <c r="AL616">
        <v>120</v>
      </c>
      <c r="AM616">
        <v>125</v>
      </c>
      <c r="AN616">
        <v>1.5</v>
      </c>
      <c r="AO616">
        <v>250</v>
      </c>
    </row>
    <row r="617" spans="35:41" x14ac:dyDescent="0.25">
      <c r="AI617">
        <v>20</v>
      </c>
      <c r="AJ617">
        <v>10</v>
      </c>
      <c r="AK617">
        <v>50</v>
      </c>
      <c r="AL617">
        <v>120</v>
      </c>
      <c r="AM617">
        <v>125</v>
      </c>
      <c r="AN617">
        <v>1.5</v>
      </c>
      <c r="AO617">
        <v>250</v>
      </c>
    </row>
    <row r="618" spans="35:41" x14ac:dyDescent="0.25">
      <c r="AI618">
        <v>20</v>
      </c>
      <c r="AJ618">
        <v>10</v>
      </c>
      <c r="AK618">
        <v>50</v>
      </c>
      <c r="AL618">
        <v>120</v>
      </c>
      <c r="AM618">
        <v>125</v>
      </c>
      <c r="AN618">
        <v>1.5</v>
      </c>
      <c r="AO618">
        <v>250</v>
      </c>
    </row>
    <row r="619" spans="35:41" x14ac:dyDescent="0.25">
      <c r="AI619">
        <v>20</v>
      </c>
      <c r="AJ619">
        <v>10</v>
      </c>
      <c r="AK619">
        <v>50</v>
      </c>
      <c r="AL619">
        <v>120</v>
      </c>
      <c r="AM619">
        <v>125</v>
      </c>
      <c r="AN619">
        <v>1.5</v>
      </c>
      <c r="AO619">
        <v>250</v>
      </c>
    </row>
    <row r="620" spans="35:41" x14ac:dyDescent="0.25">
      <c r="AI620">
        <v>20</v>
      </c>
      <c r="AJ620">
        <v>10</v>
      </c>
      <c r="AK620">
        <v>50</v>
      </c>
      <c r="AL620">
        <v>120</v>
      </c>
      <c r="AM620">
        <v>125</v>
      </c>
      <c r="AN620">
        <v>1.5</v>
      </c>
      <c r="AO620">
        <v>250</v>
      </c>
    </row>
    <row r="621" spans="35:41" x14ac:dyDescent="0.25">
      <c r="AI621">
        <v>20</v>
      </c>
      <c r="AJ621">
        <v>10</v>
      </c>
      <c r="AK621">
        <v>50</v>
      </c>
      <c r="AL621">
        <v>120</v>
      </c>
      <c r="AM621">
        <v>125</v>
      </c>
      <c r="AN621">
        <v>1.5</v>
      </c>
      <c r="AO621">
        <v>250</v>
      </c>
    </row>
    <row r="622" spans="35:41" x14ac:dyDescent="0.25">
      <c r="AI622">
        <v>20</v>
      </c>
      <c r="AJ622">
        <v>10</v>
      </c>
      <c r="AK622">
        <v>50</v>
      </c>
      <c r="AL622">
        <v>120</v>
      </c>
      <c r="AM622">
        <v>125</v>
      </c>
      <c r="AN622">
        <v>1.5</v>
      </c>
      <c r="AO622">
        <v>250</v>
      </c>
    </row>
    <row r="623" spans="35:41" x14ac:dyDescent="0.25">
      <c r="AI623">
        <v>20</v>
      </c>
      <c r="AJ623">
        <v>10</v>
      </c>
      <c r="AK623">
        <v>50</v>
      </c>
      <c r="AL623">
        <v>120</v>
      </c>
      <c r="AM623">
        <v>125</v>
      </c>
      <c r="AN623">
        <v>1.5</v>
      </c>
      <c r="AO623">
        <v>250</v>
      </c>
    </row>
    <row r="624" spans="35:41" x14ac:dyDescent="0.25">
      <c r="AI624">
        <v>20</v>
      </c>
      <c r="AJ624">
        <v>10</v>
      </c>
      <c r="AK624">
        <v>50</v>
      </c>
      <c r="AL624">
        <v>120</v>
      </c>
      <c r="AM624">
        <v>125</v>
      </c>
      <c r="AN624">
        <v>1.5</v>
      </c>
      <c r="AO624">
        <v>250</v>
      </c>
    </row>
    <row r="625" spans="35:41" x14ac:dyDescent="0.25">
      <c r="AI625">
        <v>20</v>
      </c>
      <c r="AJ625">
        <v>10</v>
      </c>
      <c r="AK625">
        <v>50</v>
      </c>
      <c r="AL625">
        <v>120</v>
      </c>
      <c r="AM625">
        <v>125</v>
      </c>
      <c r="AN625">
        <v>1.5</v>
      </c>
      <c r="AO625">
        <v>250</v>
      </c>
    </row>
    <row r="626" spans="35:41" x14ac:dyDescent="0.25">
      <c r="AI626">
        <v>20</v>
      </c>
      <c r="AJ626">
        <v>10</v>
      </c>
      <c r="AK626">
        <v>50</v>
      </c>
      <c r="AL626">
        <v>120</v>
      </c>
      <c r="AM626">
        <v>125</v>
      </c>
      <c r="AN626">
        <v>1.5</v>
      </c>
      <c r="AO626">
        <v>250</v>
      </c>
    </row>
    <row r="627" spans="35:41" x14ac:dyDescent="0.25">
      <c r="AI627">
        <v>20</v>
      </c>
      <c r="AJ627">
        <v>10</v>
      </c>
      <c r="AK627">
        <v>50</v>
      </c>
      <c r="AL627">
        <v>120</v>
      </c>
      <c r="AM627">
        <v>125</v>
      </c>
      <c r="AN627">
        <v>1.5</v>
      </c>
      <c r="AO627">
        <v>250</v>
      </c>
    </row>
    <row r="628" spans="35:41" x14ac:dyDescent="0.25">
      <c r="AI628">
        <v>20</v>
      </c>
      <c r="AJ628">
        <v>10</v>
      </c>
      <c r="AK628">
        <v>50</v>
      </c>
      <c r="AL628">
        <v>120</v>
      </c>
      <c r="AM628">
        <v>125</v>
      </c>
      <c r="AN628">
        <v>1.5</v>
      </c>
      <c r="AO628">
        <v>250</v>
      </c>
    </row>
    <row r="629" spans="35:41" x14ac:dyDescent="0.25">
      <c r="AI629">
        <v>20</v>
      </c>
      <c r="AJ629">
        <v>10</v>
      </c>
      <c r="AK629">
        <v>50</v>
      </c>
      <c r="AL629">
        <v>120</v>
      </c>
      <c r="AM629">
        <v>125</v>
      </c>
      <c r="AN629">
        <v>1.5</v>
      </c>
      <c r="AO629">
        <v>250</v>
      </c>
    </row>
    <row r="630" spans="35:41" x14ac:dyDescent="0.25">
      <c r="AI630">
        <v>20</v>
      </c>
      <c r="AJ630">
        <v>10</v>
      </c>
      <c r="AK630">
        <v>50</v>
      </c>
      <c r="AL630">
        <v>120</v>
      </c>
      <c r="AM630">
        <v>125</v>
      </c>
      <c r="AN630">
        <v>1.5</v>
      </c>
      <c r="AO630">
        <v>250</v>
      </c>
    </row>
    <row r="631" spans="35:41" x14ac:dyDescent="0.25">
      <c r="AI631">
        <v>20</v>
      </c>
      <c r="AJ631">
        <v>10</v>
      </c>
      <c r="AK631">
        <v>50</v>
      </c>
      <c r="AL631">
        <v>120</v>
      </c>
      <c r="AM631">
        <v>125</v>
      </c>
      <c r="AN631">
        <v>1.5</v>
      </c>
      <c r="AO631">
        <v>250</v>
      </c>
    </row>
    <row r="632" spans="35:41" x14ac:dyDescent="0.25">
      <c r="AI632">
        <v>20</v>
      </c>
      <c r="AJ632">
        <v>10</v>
      </c>
      <c r="AK632">
        <v>50</v>
      </c>
      <c r="AL632">
        <v>120</v>
      </c>
      <c r="AM632">
        <v>125</v>
      </c>
      <c r="AN632">
        <v>1.5</v>
      </c>
      <c r="AO632">
        <v>250</v>
      </c>
    </row>
    <row r="633" spans="35:41" x14ac:dyDescent="0.25">
      <c r="AI633">
        <v>20</v>
      </c>
      <c r="AJ633">
        <v>10</v>
      </c>
      <c r="AK633">
        <v>50</v>
      </c>
      <c r="AL633">
        <v>120</v>
      </c>
      <c r="AM633">
        <v>125</v>
      </c>
      <c r="AN633">
        <v>1.5</v>
      </c>
      <c r="AO633">
        <v>250</v>
      </c>
    </row>
    <row r="634" spans="35:41" x14ac:dyDescent="0.25">
      <c r="AI634">
        <v>20</v>
      </c>
      <c r="AJ634">
        <v>10</v>
      </c>
      <c r="AK634">
        <v>50</v>
      </c>
      <c r="AL634">
        <v>120</v>
      </c>
      <c r="AM634">
        <v>125</v>
      </c>
      <c r="AN634">
        <v>1.5</v>
      </c>
      <c r="AO634">
        <v>250</v>
      </c>
    </row>
    <row r="635" spans="35:41" x14ac:dyDescent="0.25">
      <c r="AI635">
        <v>20</v>
      </c>
      <c r="AJ635">
        <v>10</v>
      </c>
      <c r="AK635">
        <v>50</v>
      </c>
      <c r="AL635">
        <v>120</v>
      </c>
      <c r="AM635">
        <v>125</v>
      </c>
      <c r="AN635">
        <v>1.5</v>
      </c>
      <c r="AO635">
        <v>250</v>
      </c>
    </row>
    <row r="636" spans="35:41" x14ac:dyDescent="0.25">
      <c r="AI636">
        <v>20</v>
      </c>
      <c r="AJ636">
        <v>10</v>
      </c>
      <c r="AK636">
        <v>50</v>
      </c>
      <c r="AL636">
        <v>120</v>
      </c>
      <c r="AM636">
        <v>125</v>
      </c>
      <c r="AN636">
        <v>1.5</v>
      </c>
      <c r="AO636">
        <v>250</v>
      </c>
    </row>
    <row r="637" spans="35:41" x14ac:dyDescent="0.25">
      <c r="AI637">
        <v>20</v>
      </c>
      <c r="AJ637">
        <v>10</v>
      </c>
      <c r="AK637">
        <v>50</v>
      </c>
      <c r="AL637">
        <v>120</v>
      </c>
      <c r="AM637">
        <v>125</v>
      </c>
      <c r="AN637">
        <v>1.5</v>
      </c>
      <c r="AO637">
        <v>250</v>
      </c>
    </row>
    <row r="638" spans="35:41" x14ac:dyDescent="0.25">
      <c r="AI638">
        <v>20</v>
      </c>
      <c r="AJ638">
        <v>10</v>
      </c>
      <c r="AK638">
        <v>50</v>
      </c>
      <c r="AL638">
        <v>120</v>
      </c>
      <c r="AM638">
        <v>125</v>
      </c>
      <c r="AN638">
        <v>1.5</v>
      </c>
      <c r="AO638">
        <v>250</v>
      </c>
    </row>
    <row r="639" spans="35:41" x14ac:dyDescent="0.25">
      <c r="AI639">
        <v>20</v>
      </c>
      <c r="AJ639">
        <v>10</v>
      </c>
      <c r="AK639">
        <v>50</v>
      </c>
      <c r="AL639">
        <v>120</v>
      </c>
      <c r="AM639">
        <v>125</v>
      </c>
      <c r="AN639">
        <v>1.5</v>
      </c>
      <c r="AO639">
        <v>250</v>
      </c>
    </row>
    <row r="640" spans="35:41" x14ac:dyDescent="0.25">
      <c r="AI640">
        <v>20</v>
      </c>
      <c r="AJ640">
        <v>10</v>
      </c>
      <c r="AK640">
        <v>50</v>
      </c>
      <c r="AL640">
        <v>120</v>
      </c>
      <c r="AM640">
        <v>125</v>
      </c>
      <c r="AN640">
        <v>1.5</v>
      </c>
      <c r="AO640">
        <v>250</v>
      </c>
    </row>
    <row r="641" spans="35:41" x14ac:dyDescent="0.25">
      <c r="AI641">
        <v>20</v>
      </c>
      <c r="AJ641">
        <v>10</v>
      </c>
      <c r="AK641">
        <v>50</v>
      </c>
      <c r="AL641">
        <v>120</v>
      </c>
      <c r="AM641">
        <v>125</v>
      </c>
      <c r="AN641">
        <v>1.5</v>
      </c>
      <c r="AO641">
        <v>250</v>
      </c>
    </row>
    <row r="642" spans="35:41" x14ac:dyDescent="0.25">
      <c r="AI642">
        <v>20</v>
      </c>
      <c r="AJ642">
        <v>10</v>
      </c>
      <c r="AK642">
        <v>50</v>
      </c>
      <c r="AL642">
        <v>120</v>
      </c>
      <c r="AM642">
        <v>125</v>
      </c>
      <c r="AN642">
        <v>1.5</v>
      </c>
      <c r="AO642">
        <v>250</v>
      </c>
    </row>
    <row r="643" spans="35:41" x14ac:dyDescent="0.25">
      <c r="AI643">
        <v>20</v>
      </c>
      <c r="AJ643">
        <v>10</v>
      </c>
      <c r="AK643">
        <v>50</v>
      </c>
      <c r="AL643">
        <v>120</v>
      </c>
      <c r="AM643">
        <v>125</v>
      </c>
      <c r="AN643">
        <v>1.5</v>
      </c>
      <c r="AO643">
        <v>250</v>
      </c>
    </row>
    <row r="644" spans="35:41" x14ac:dyDescent="0.25">
      <c r="AI644">
        <v>20</v>
      </c>
      <c r="AJ644">
        <v>10</v>
      </c>
      <c r="AK644">
        <v>50</v>
      </c>
      <c r="AL644">
        <v>120</v>
      </c>
      <c r="AM644">
        <v>125</v>
      </c>
      <c r="AN644">
        <v>1.5</v>
      </c>
      <c r="AO644">
        <v>250</v>
      </c>
    </row>
    <row r="645" spans="35:41" x14ac:dyDescent="0.25">
      <c r="AI645">
        <v>20</v>
      </c>
      <c r="AJ645">
        <v>10</v>
      </c>
      <c r="AK645">
        <v>50</v>
      </c>
      <c r="AL645">
        <v>120</v>
      </c>
      <c r="AM645">
        <v>125</v>
      </c>
      <c r="AN645">
        <v>1.5</v>
      </c>
      <c r="AO645">
        <v>250</v>
      </c>
    </row>
    <row r="646" spans="35:41" x14ac:dyDescent="0.25">
      <c r="AI646">
        <v>20</v>
      </c>
      <c r="AJ646">
        <v>10</v>
      </c>
      <c r="AK646">
        <v>50</v>
      </c>
      <c r="AL646">
        <v>120</v>
      </c>
      <c r="AM646">
        <v>125</v>
      </c>
      <c r="AN646">
        <v>1.5</v>
      </c>
      <c r="AO646">
        <v>250</v>
      </c>
    </row>
    <row r="647" spans="35:41" x14ac:dyDescent="0.25">
      <c r="AI647">
        <v>20</v>
      </c>
      <c r="AJ647">
        <v>10</v>
      </c>
      <c r="AK647">
        <v>50</v>
      </c>
      <c r="AL647">
        <v>120</v>
      </c>
      <c r="AM647">
        <v>125</v>
      </c>
      <c r="AN647">
        <v>1.5</v>
      </c>
      <c r="AO647">
        <v>250</v>
      </c>
    </row>
    <row r="648" spans="35:41" x14ac:dyDescent="0.25">
      <c r="AI648">
        <v>20</v>
      </c>
      <c r="AJ648">
        <v>10</v>
      </c>
      <c r="AK648">
        <v>50</v>
      </c>
      <c r="AL648">
        <v>120</v>
      </c>
      <c r="AM648">
        <v>125</v>
      </c>
      <c r="AN648">
        <v>1.5</v>
      </c>
      <c r="AO648">
        <v>250</v>
      </c>
    </row>
    <row r="649" spans="35:41" x14ac:dyDescent="0.25">
      <c r="AI649">
        <v>20</v>
      </c>
      <c r="AJ649">
        <v>10</v>
      </c>
      <c r="AK649">
        <v>50</v>
      </c>
      <c r="AL649">
        <v>120</v>
      </c>
      <c r="AM649">
        <v>125</v>
      </c>
      <c r="AN649">
        <v>1.5</v>
      </c>
      <c r="AO649">
        <v>250</v>
      </c>
    </row>
    <row r="650" spans="35:41" x14ac:dyDescent="0.25">
      <c r="AI650">
        <v>20</v>
      </c>
      <c r="AJ650">
        <v>10</v>
      </c>
      <c r="AK650">
        <v>50</v>
      </c>
      <c r="AL650">
        <v>120</v>
      </c>
      <c r="AM650">
        <v>125</v>
      </c>
      <c r="AN650">
        <v>1.5</v>
      </c>
      <c r="AO650">
        <v>250</v>
      </c>
    </row>
    <row r="651" spans="35:41" x14ac:dyDescent="0.25">
      <c r="AI651">
        <v>20</v>
      </c>
      <c r="AJ651">
        <v>10</v>
      </c>
      <c r="AK651">
        <v>50</v>
      </c>
      <c r="AL651">
        <v>120</v>
      </c>
      <c r="AM651">
        <v>125</v>
      </c>
      <c r="AN651">
        <v>1.5</v>
      </c>
      <c r="AO651">
        <v>250</v>
      </c>
    </row>
    <row r="652" spans="35:41" x14ac:dyDescent="0.25">
      <c r="AI652">
        <v>20</v>
      </c>
      <c r="AJ652">
        <v>10</v>
      </c>
      <c r="AK652">
        <v>50</v>
      </c>
      <c r="AL652">
        <v>120</v>
      </c>
      <c r="AM652">
        <v>125</v>
      </c>
      <c r="AN652">
        <v>1.5</v>
      </c>
      <c r="AO652">
        <v>250</v>
      </c>
    </row>
    <row r="653" spans="35:41" x14ac:dyDescent="0.25">
      <c r="AI653">
        <v>20</v>
      </c>
      <c r="AJ653">
        <v>10</v>
      </c>
      <c r="AK653">
        <v>50</v>
      </c>
      <c r="AL653">
        <v>120</v>
      </c>
      <c r="AM653">
        <v>125</v>
      </c>
      <c r="AN653">
        <v>1.5</v>
      </c>
      <c r="AO653">
        <v>250</v>
      </c>
    </row>
    <row r="654" spans="35:41" x14ac:dyDescent="0.25">
      <c r="AI654">
        <v>20</v>
      </c>
      <c r="AJ654">
        <v>10</v>
      </c>
      <c r="AK654">
        <v>50</v>
      </c>
      <c r="AL654">
        <v>120</v>
      </c>
      <c r="AM654">
        <v>125</v>
      </c>
      <c r="AN654">
        <v>1.5</v>
      </c>
      <c r="AO654">
        <v>250</v>
      </c>
    </row>
    <row r="655" spans="35:41" x14ac:dyDescent="0.25">
      <c r="AI655">
        <v>20</v>
      </c>
      <c r="AJ655">
        <v>10</v>
      </c>
      <c r="AK655">
        <v>50</v>
      </c>
      <c r="AL655">
        <v>120</v>
      </c>
      <c r="AM655">
        <v>125</v>
      </c>
      <c r="AN655">
        <v>1.5</v>
      </c>
      <c r="AO655">
        <v>250</v>
      </c>
    </row>
    <row r="656" spans="35:41" x14ac:dyDescent="0.25">
      <c r="AI656">
        <v>20</v>
      </c>
      <c r="AJ656">
        <v>10</v>
      </c>
      <c r="AK656">
        <v>50</v>
      </c>
      <c r="AL656">
        <v>120</v>
      </c>
      <c r="AM656">
        <v>125</v>
      </c>
      <c r="AN656">
        <v>1.5</v>
      </c>
      <c r="AO656">
        <v>250</v>
      </c>
    </row>
    <row r="657" spans="35:41" x14ac:dyDescent="0.25">
      <c r="AI657">
        <v>20</v>
      </c>
      <c r="AJ657">
        <v>10</v>
      </c>
      <c r="AK657">
        <v>50</v>
      </c>
      <c r="AL657">
        <v>120</v>
      </c>
      <c r="AM657">
        <v>125</v>
      </c>
      <c r="AN657">
        <v>1.5</v>
      </c>
      <c r="AO657">
        <v>250</v>
      </c>
    </row>
    <row r="658" spans="35:41" x14ac:dyDescent="0.25">
      <c r="AI658">
        <v>20</v>
      </c>
      <c r="AJ658">
        <v>10</v>
      </c>
      <c r="AK658">
        <v>50</v>
      </c>
      <c r="AL658">
        <v>120</v>
      </c>
      <c r="AM658">
        <v>125</v>
      </c>
      <c r="AN658">
        <v>1.5</v>
      </c>
      <c r="AO658">
        <v>250</v>
      </c>
    </row>
    <row r="659" spans="35:41" x14ac:dyDescent="0.25">
      <c r="AI659">
        <v>20</v>
      </c>
      <c r="AJ659">
        <v>10</v>
      </c>
      <c r="AK659">
        <v>50</v>
      </c>
      <c r="AL659">
        <v>120</v>
      </c>
      <c r="AM659">
        <v>125</v>
      </c>
      <c r="AN659">
        <v>1.5</v>
      </c>
      <c r="AO659">
        <v>250</v>
      </c>
    </row>
    <row r="660" spans="35:41" x14ac:dyDescent="0.25">
      <c r="AI660">
        <v>20</v>
      </c>
      <c r="AJ660">
        <v>10</v>
      </c>
      <c r="AK660">
        <v>50</v>
      </c>
      <c r="AL660">
        <v>120</v>
      </c>
      <c r="AM660">
        <v>125</v>
      </c>
      <c r="AN660">
        <v>1.5</v>
      </c>
      <c r="AO660">
        <v>250</v>
      </c>
    </row>
    <row r="661" spans="35:41" x14ac:dyDescent="0.25">
      <c r="AI661">
        <v>20</v>
      </c>
      <c r="AJ661">
        <v>10</v>
      </c>
      <c r="AK661">
        <v>50</v>
      </c>
      <c r="AL661">
        <v>120</v>
      </c>
      <c r="AM661">
        <v>125</v>
      </c>
      <c r="AN661">
        <v>1.5</v>
      </c>
      <c r="AO661">
        <v>250</v>
      </c>
    </row>
    <row r="662" spans="35:41" x14ac:dyDescent="0.25">
      <c r="AI662">
        <v>20</v>
      </c>
      <c r="AJ662">
        <v>10</v>
      </c>
      <c r="AK662">
        <v>50</v>
      </c>
      <c r="AL662">
        <v>120</v>
      </c>
      <c r="AM662">
        <v>125</v>
      </c>
      <c r="AN662">
        <v>1.5</v>
      </c>
      <c r="AO662">
        <v>250</v>
      </c>
    </row>
    <row r="663" spans="35:41" x14ac:dyDescent="0.25">
      <c r="AI663">
        <v>20</v>
      </c>
      <c r="AJ663">
        <v>10</v>
      </c>
      <c r="AK663">
        <v>50</v>
      </c>
      <c r="AL663">
        <v>120</v>
      </c>
      <c r="AM663">
        <v>125</v>
      </c>
      <c r="AN663">
        <v>1.5</v>
      </c>
      <c r="AO663">
        <v>250</v>
      </c>
    </row>
    <row r="664" spans="35:41" x14ac:dyDescent="0.25">
      <c r="AI664">
        <v>20</v>
      </c>
      <c r="AJ664">
        <v>10</v>
      </c>
      <c r="AK664">
        <v>50</v>
      </c>
      <c r="AL664">
        <v>120</v>
      </c>
      <c r="AM664">
        <v>125</v>
      </c>
      <c r="AN664">
        <v>1.5</v>
      </c>
      <c r="AO664">
        <v>250</v>
      </c>
    </row>
    <row r="665" spans="35:41" x14ac:dyDescent="0.25">
      <c r="AI665">
        <v>20</v>
      </c>
      <c r="AJ665">
        <v>10</v>
      </c>
      <c r="AK665">
        <v>50</v>
      </c>
      <c r="AL665">
        <v>120</v>
      </c>
      <c r="AM665">
        <v>125</v>
      </c>
      <c r="AN665">
        <v>1.5</v>
      </c>
      <c r="AO665">
        <v>250</v>
      </c>
    </row>
    <row r="666" spans="35:41" x14ac:dyDescent="0.25">
      <c r="AI666">
        <v>20</v>
      </c>
      <c r="AJ666">
        <v>10</v>
      </c>
      <c r="AK666">
        <v>50</v>
      </c>
      <c r="AL666">
        <v>120</v>
      </c>
      <c r="AM666">
        <v>125</v>
      </c>
      <c r="AN666">
        <v>1.5</v>
      </c>
      <c r="AO666">
        <v>250</v>
      </c>
    </row>
    <row r="667" spans="35:41" x14ac:dyDescent="0.25">
      <c r="AI667">
        <v>20</v>
      </c>
      <c r="AJ667">
        <v>10</v>
      </c>
      <c r="AK667">
        <v>50</v>
      </c>
      <c r="AL667">
        <v>120</v>
      </c>
      <c r="AM667">
        <v>125</v>
      </c>
      <c r="AN667">
        <v>1.5</v>
      </c>
      <c r="AO667">
        <v>250</v>
      </c>
    </row>
    <row r="668" spans="35:41" x14ac:dyDescent="0.25">
      <c r="AI668">
        <v>20</v>
      </c>
      <c r="AJ668">
        <v>10</v>
      </c>
      <c r="AK668">
        <v>50</v>
      </c>
      <c r="AL668">
        <v>120</v>
      </c>
      <c r="AM668">
        <v>125</v>
      </c>
      <c r="AN668">
        <v>1.5</v>
      </c>
      <c r="AO668">
        <v>250</v>
      </c>
    </row>
    <row r="669" spans="35:41" x14ac:dyDescent="0.25">
      <c r="AI669">
        <v>20</v>
      </c>
      <c r="AJ669">
        <v>10</v>
      </c>
      <c r="AK669">
        <v>50</v>
      </c>
      <c r="AL669">
        <v>120</v>
      </c>
      <c r="AM669">
        <v>125</v>
      </c>
      <c r="AN669">
        <v>1.5</v>
      </c>
      <c r="AO669">
        <v>250</v>
      </c>
    </row>
    <row r="670" spans="35:41" x14ac:dyDescent="0.25">
      <c r="AI670">
        <v>20</v>
      </c>
      <c r="AJ670">
        <v>10</v>
      </c>
      <c r="AK670">
        <v>50</v>
      </c>
      <c r="AL670">
        <v>120</v>
      </c>
      <c r="AM670">
        <v>125</v>
      </c>
      <c r="AN670">
        <v>1.5</v>
      </c>
      <c r="AO670">
        <v>250</v>
      </c>
    </row>
    <row r="671" spans="35:41" x14ac:dyDescent="0.25">
      <c r="AI671">
        <v>20</v>
      </c>
      <c r="AJ671">
        <v>10</v>
      </c>
      <c r="AK671">
        <v>50</v>
      </c>
      <c r="AL671">
        <v>120</v>
      </c>
      <c r="AM671">
        <v>125</v>
      </c>
      <c r="AN671">
        <v>1.5</v>
      </c>
      <c r="AO671">
        <v>250</v>
      </c>
    </row>
    <row r="672" spans="35:41" x14ac:dyDescent="0.25">
      <c r="AI672">
        <v>20</v>
      </c>
      <c r="AJ672">
        <v>10</v>
      </c>
      <c r="AK672">
        <v>50</v>
      </c>
      <c r="AL672">
        <v>120</v>
      </c>
      <c r="AM672">
        <v>125</v>
      </c>
      <c r="AN672">
        <v>1.5</v>
      </c>
      <c r="AO672">
        <v>250</v>
      </c>
    </row>
    <row r="673" spans="35:41" x14ac:dyDescent="0.25">
      <c r="AI673">
        <v>20</v>
      </c>
      <c r="AJ673">
        <v>10</v>
      </c>
      <c r="AK673">
        <v>50</v>
      </c>
      <c r="AL673">
        <v>120</v>
      </c>
      <c r="AM673">
        <v>125</v>
      </c>
      <c r="AN673">
        <v>1.5</v>
      </c>
      <c r="AO673">
        <v>250</v>
      </c>
    </row>
    <row r="674" spans="35:41" x14ac:dyDescent="0.25">
      <c r="AI674">
        <v>20</v>
      </c>
      <c r="AJ674">
        <v>10</v>
      </c>
      <c r="AK674">
        <v>50</v>
      </c>
      <c r="AL674">
        <v>120</v>
      </c>
      <c r="AM674">
        <v>125</v>
      </c>
      <c r="AN674">
        <v>1.5</v>
      </c>
      <c r="AO674">
        <v>250</v>
      </c>
    </row>
    <row r="675" spans="35:41" x14ac:dyDescent="0.25">
      <c r="AI675">
        <v>20</v>
      </c>
      <c r="AJ675">
        <v>10</v>
      </c>
      <c r="AK675">
        <v>50</v>
      </c>
      <c r="AL675">
        <v>120</v>
      </c>
      <c r="AM675">
        <v>125</v>
      </c>
      <c r="AN675">
        <v>1.5</v>
      </c>
      <c r="AO675">
        <v>250</v>
      </c>
    </row>
    <row r="676" spans="35:41" x14ac:dyDescent="0.25">
      <c r="AI676">
        <v>20</v>
      </c>
      <c r="AJ676">
        <v>10</v>
      </c>
      <c r="AK676">
        <v>50</v>
      </c>
      <c r="AL676">
        <v>120</v>
      </c>
      <c r="AM676">
        <v>125</v>
      </c>
      <c r="AN676">
        <v>1.5</v>
      </c>
      <c r="AO676">
        <v>250</v>
      </c>
    </row>
    <row r="677" spans="35:41" x14ac:dyDescent="0.25">
      <c r="AI677">
        <v>20</v>
      </c>
      <c r="AJ677">
        <v>10</v>
      </c>
      <c r="AK677">
        <v>50</v>
      </c>
      <c r="AL677">
        <v>120</v>
      </c>
      <c r="AM677">
        <v>125</v>
      </c>
      <c r="AN677">
        <v>1.5</v>
      </c>
      <c r="AO677">
        <v>250</v>
      </c>
    </row>
    <row r="678" spans="35:41" x14ac:dyDescent="0.25">
      <c r="AI678">
        <v>20</v>
      </c>
      <c r="AJ678">
        <v>10</v>
      </c>
      <c r="AK678">
        <v>50</v>
      </c>
      <c r="AL678">
        <v>120</v>
      </c>
      <c r="AM678">
        <v>125</v>
      </c>
      <c r="AN678">
        <v>1.5</v>
      </c>
      <c r="AO678">
        <v>250</v>
      </c>
    </row>
    <row r="679" spans="35:41" x14ac:dyDescent="0.25">
      <c r="AI679">
        <v>20</v>
      </c>
      <c r="AJ679">
        <v>10</v>
      </c>
      <c r="AK679">
        <v>50</v>
      </c>
      <c r="AL679">
        <v>120</v>
      </c>
      <c r="AM679">
        <v>125</v>
      </c>
      <c r="AN679">
        <v>1.5</v>
      </c>
      <c r="AO679">
        <v>250</v>
      </c>
    </row>
    <row r="680" spans="35:41" x14ac:dyDescent="0.25">
      <c r="AI680">
        <v>20</v>
      </c>
      <c r="AJ680">
        <v>10</v>
      </c>
      <c r="AK680">
        <v>50</v>
      </c>
      <c r="AL680">
        <v>120</v>
      </c>
      <c r="AM680">
        <v>125</v>
      </c>
      <c r="AN680">
        <v>1.5</v>
      </c>
      <c r="AO680">
        <v>250</v>
      </c>
    </row>
    <row r="681" spans="35:41" x14ac:dyDescent="0.25">
      <c r="AI681">
        <v>20</v>
      </c>
      <c r="AJ681">
        <v>10</v>
      </c>
      <c r="AK681">
        <v>50</v>
      </c>
      <c r="AL681">
        <v>120</v>
      </c>
      <c r="AM681">
        <v>125</v>
      </c>
      <c r="AN681">
        <v>1.5</v>
      </c>
      <c r="AO681">
        <v>250</v>
      </c>
    </row>
    <row r="682" spans="35:41" x14ac:dyDescent="0.25">
      <c r="AI682">
        <v>20</v>
      </c>
      <c r="AJ682">
        <v>10</v>
      </c>
      <c r="AK682">
        <v>50</v>
      </c>
      <c r="AL682">
        <v>120</v>
      </c>
      <c r="AM682">
        <v>125</v>
      </c>
      <c r="AN682">
        <v>1.5</v>
      </c>
      <c r="AO682">
        <v>250</v>
      </c>
    </row>
    <row r="683" spans="35:41" x14ac:dyDescent="0.25">
      <c r="AI683">
        <v>20</v>
      </c>
      <c r="AJ683">
        <v>10</v>
      </c>
      <c r="AK683">
        <v>50</v>
      </c>
      <c r="AL683">
        <v>120</v>
      </c>
      <c r="AM683">
        <v>125</v>
      </c>
      <c r="AN683">
        <v>1.5</v>
      </c>
      <c r="AO683">
        <v>250</v>
      </c>
    </row>
    <row r="684" spans="35:41" x14ac:dyDescent="0.25">
      <c r="AI684">
        <v>20</v>
      </c>
      <c r="AJ684">
        <v>10</v>
      </c>
      <c r="AK684">
        <v>50</v>
      </c>
      <c r="AL684">
        <v>120</v>
      </c>
      <c r="AM684">
        <v>125</v>
      </c>
      <c r="AN684">
        <v>1.5</v>
      </c>
      <c r="AO684">
        <v>250</v>
      </c>
    </row>
    <row r="685" spans="35:41" x14ac:dyDescent="0.25">
      <c r="AI685">
        <v>20</v>
      </c>
      <c r="AJ685">
        <v>10</v>
      </c>
      <c r="AK685">
        <v>50</v>
      </c>
      <c r="AL685">
        <v>120</v>
      </c>
      <c r="AM685">
        <v>125</v>
      </c>
      <c r="AN685">
        <v>1.5</v>
      </c>
      <c r="AO685">
        <v>250</v>
      </c>
    </row>
    <row r="686" spans="35:41" x14ac:dyDescent="0.25">
      <c r="AI686">
        <v>20</v>
      </c>
      <c r="AJ686">
        <v>10</v>
      </c>
      <c r="AK686">
        <v>50</v>
      </c>
      <c r="AL686">
        <v>120</v>
      </c>
      <c r="AM686">
        <v>125</v>
      </c>
      <c r="AN686">
        <v>1.5</v>
      </c>
      <c r="AO686">
        <v>250</v>
      </c>
    </row>
    <row r="687" spans="35:41" x14ac:dyDescent="0.25">
      <c r="AI687">
        <v>20</v>
      </c>
      <c r="AJ687">
        <v>10</v>
      </c>
      <c r="AK687">
        <v>50</v>
      </c>
      <c r="AL687">
        <v>120</v>
      </c>
      <c r="AM687">
        <v>125</v>
      </c>
      <c r="AN687">
        <v>1.5</v>
      </c>
      <c r="AO687">
        <v>250</v>
      </c>
    </row>
    <row r="688" spans="35:41" x14ac:dyDescent="0.25">
      <c r="AI688">
        <v>20</v>
      </c>
      <c r="AJ688">
        <v>10</v>
      </c>
      <c r="AK688">
        <v>50</v>
      </c>
      <c r="AL688">
        <v>120</v>
      </c>
      <c r="AM688">
        <v>125</v>
      </c>
      <c r="AN688">
        <v>1.5</v>
      </c>
      <c r="AO688">
        <v>250</v>
      </c>
    </row>
    <row r="689" spans="35:41" x14ac:dyDescent="0.25">
      <c r="AI689">
        <v>20</v>
      </c>
      <c r="AJ689">
        <v>10</v>
      </c>
      <c r="AK689">
        <v>50</v>
      </c>
      <c r="AL689">
        <v>120</v>
      </c>
      <c r="AM689">
        <v>125</v>
      </c>
      <c r="AN689">
        <v>1.5</v>
      </c>
      <c r="AO689">
        <v>250</v>
      </c>
    </row>
    <row r="690" spans="35:41" x14ac:dyDescent="0.25">
      <c r="AI690">
        <v>20</v>
      </c>
      <c r="AJ690">
        <v>10</v>
      </c>
      <c r="AK690">
        <v>50</v>
      </c>
      <c r="AL690">
        <v>120</v>
      </c>
      <c r="AM690">
        <v>125</v>
      </c>
      <c r="AN690">
        <v>1.5</v>
      </c>
      <c r="AO690">
        <v>250</v>
      </c>
    </row>
    <row r="691" spans="35:41" x14ac:dyDescent="0.25">
      <c r="AI691">
        <v>20</v>
      </c>
      <c r="AJ691">
        <v>10</v>
      </c>
      <c r="AK691">
        <v>50</v>
      </c>
      <c r="AL691">
        <v>120</v>
      </c>
      <c r="AM691">
        <v>125</v>
      </c>
      <c r="AN691">
        <v>1.5</v>
      </c>
      <c r="AO691">
        <v>250</v>
      </c>
    </row>
    <row r="692" spans="35:41" x14ac:dyDescent="0.25">
      <c r="AI692">
        <v>20</v>
      </c>
      <c r="AJ692">
        <v>10</v>
      </c>
      <c r="AK692">
        <v>50</v>
      </c>
      <c r="AL692">
        <v>120</v>
      </c>
      <c r="AM692">
        <v>125</v>
      </c>
      <c r="AN692">
        <v>1.5</v>
      </c>
      <c r="AO692">
        <v>250</v>
      </c>
    </row>
    <row r="693" spans="35:41" x14ac:dyDescent="0.25">
      <c r="AI693">
        <v>20</v>
      </c>
      <c r="AJ693">
        <v>10</v>
      </c>
      <c r="AK693">
        <v>50</v>
      </c>
      <c r="AL693">
        <v>120</v>
      </c>
      <c r="AM693">
        <v>125</v>
      </c>
      <c r="AN693">
        <v>1.5</v>
      </c>
      <c r="AO693">
        <v>250</v>
      </c>
    </row>
    <row r="694" spans="35:41" x14ac:dyDescent="0.25">
      <c r="AI694">
        <v>20</v>
      </c>
      <c r="AJ694">
        <v>10</v>
      </c>
      <c r="AK694">
        <v>50</v>
      </c>
      <c r="AL694">
        <v>120</v>
      </c>
      <c r="AM694">
        <v>125</v>
      </c>
      <c r="AN694">
        <v>1.5</v>
      </c>
      <c r="AO694">
        <v>250</v>
      </c>
    </row>
    <row r="695" spans="35:41" x14ac:dyDescent="0.25">
      <c r="AI695">
        <v>20</v>
      </c>
      <c r="AJ695">
        <v>10</v>
      </c>
      <c r="AK695">
        <v>50</v>
      </c>
      <c r="AL695">
        <v>120</v>
      </c>
      <c r="AM695">
        <v>125</v>
      </c>
      <c r="AN695">
        <v>1.5</v>
      </c>
      <c r="AO695">
        <v>250</v>
      </c>
    </row>
    <row r="696" spans="35:41" x14ac:dyDescent="0.25">
      <c r="AI696">
        <v>20</v>
      </c>
      <c r="AJ696">
        <v>10</v>
      </c>
      <c r="AK696">
        <v>50</v>
      </c>
      <c r="AL696">
        <v>120</v>
      </c>
      <c r="AM696">
        <v>125</v>
      </c>
      <c r="AN696">
        <v>1.5</v>
      </c>
      <c r="AO696">
        <v>250</v>
      </c>
    </row>
    <row r="697" spans="35:41" x14ac:dyDescent="0.25">
      <c r="AI697">
        <v>20</v>
      </c>
      <c r="AJ697">
        <v>10</v>
      </c>
      <c r="AK697">
        <v>50</v>
      </c>
      <c r="AL697">
        <v>120</v>
      </c>
      <c r="AM697">
        <v>125</v>
      </c>
      <c r="AN697">
        <v>1.5</v>
      </c>
      <c r="AO697">
        <v>250</v>
      </c>
    </row>
    <row r="698" spans="35:41" x14ac:dyDescent="0.25">
      <c r="AI698">
        <v>20</v>
      </c>
      <c r="AJ698">
        <v>10</v>
      </c>
      <c r="AK698">
        <v>50</v>
      </c>
      <c r="AL698">
        <v>120</v>
      </c>
      <c r="AM698">
        <v>125</v>
      </c>
      <c r="AN698">
        <v>1.5</v>
      </c>
      <c r="AO698">
        <v>250</v>
      </c>
    </row>
    <row r="699" spans="35:41" x14ac:dyDescent="0.25">
      <c r="AI699">
        <v>20</v>
      </c>
      <c r="AJ699">
        <v>10</v>
      </c>
      <c r="AK699">
        <v>50</v>
      </c>
      <c r="AL699">
        <v>120</v>
      </c>
      <c r="AM699">
        <v>125</v>
      </c>
      <c r="AN699">
        <v>1.5</v>
      </c>
      <c r="AO699">
        <v>250</v>
      </c>
    </row>
    <row r="700" spans="35:41" x14ac:dyDescent="0.25">
      <c r="AI700">
        <v>20</v>
      </c>
      <c r="AJ700">
        <v>10</v>
      </c>
      <c r="AK700">
        <v>50</v>
      </c>
      <c r="AL700">
        <v>120</v>
      </c>
      <c r="AM700">
        <v>125</v>
      </c>
      <c r="AN700">
        <v>1.5</v>
      </c>
      <c r="AO700">
        <v>250</v>
      </c>
    </row>
    <row r="701" spans="35:41" x14ac:dyDescent="0.25">
      <c r="AI701">
        <v>20</v>
      </c>
      <c r="AJ701">
        <v>10</v>
      </c>
      <c r="AK701">
        <v>50</v>
      </c>
      <c r="AL701">
        <v>120</v>
      </c>
      <c r="AM701">
        <v>125</v>
      </c>
      <c r="AN701">
        <v>1.5</v>
      </c>
      <c r="AO701">
        <v>250</v>
      </c>
    </row>
    <row r="702" spans="35:41" x14ac:dyDescent="0.25">
      <c r="AI702">
        <v>20</v>
      </c>
      <c r="AJ702">
        <v>10</v>
      </c>
      <c r="AK702">
        <v>50</v>
      </c>
      <c r="AL702">
        <v>120</v>
      </c>
      <c r="AM702">
        <v>125</v>
      </c>
      <c r="AN702">
        <v>1.5</v>
      </c>
      <c r="AO702">
        <v>250</v>
      </c>
    </row>
    <row r="703" spans="35:41" x14ac:dyDescent="0.25">
      <c r="AI703">
        <v>20</v>
      </c>
      <c r="AJ703">
        <v>10</v>
      </c>
      <c r="AK703">
        <v>50</v>
      </c>
      <c r="AL703">
        <v>120</v>
      </c>
      <c r="AM703">
        <v>125</v>
      </c>
      <c r="AN703">
        <v>1.5</v>
      </c>
      <c r="AO703">
        <v>250</v>
      </c>
    </row>
    <row r="704" spans="35:41" x14ac:dyDescent="0.25">
      <c r="AI704">
        <v>20</v>
      </c>
      <c r="AJ704">
        <v>10</v>
      </c>
      <c r="AK704">
        <v>50</v>
      </c>
      <c r="AL704">
        <v>120</v>
      </c>
      <c r="AM704">
        <v>125</v>
      </c>
      <c r="AN704">
        <v>1.5</v>
      </c>
      <c r="AO704">
        <v>250</v>
      </c>
    </row>
    <row r="705" spans="35:41" x14ac:dyDescent="0.25">
      <c r="AI705">
        <v>20</v>
      </c>
      <c r="AJ705">
        <v>10</v>
      </c>
      <c r="AK705">
        <v>50</v>
      </c>
      <c r="AL705">
        <v>120</v>
      </c>
      <c r="AM705">
        <v>125</v>
      </c>
      <c r="AN705">
        <v>1.5</v>
      </c>
      <c r="AO705">
        <v>250</v>
      </c>
    </row>
    <row r="706" spans="35:41" x14ac:dyDescent="0.25">
      <c r="AI706">
        <v>20</v>
      </c>
      <c r="AJ706">
        <v>10</v>
      </c>
      <c r="AK706">
        <v>50</v>
      </c>
      <c r="AL706">
        <v>120</v>
      </c>
      <c r="AM706">
        <v>125</v>
      </c>
      <c r="AN706">
        <v>1.5</v>
      </c>
      <c r="AO706">
        <v>250</v>
      </c>
    </row>
    <row r="707" spans="35:41" x14ac:dyDescent="0.25">
      <c r="AI707">
        <v>20</v>
      </c>
      <c r="AJ707">
        <v>10</v>
      </c>
      <c r="AK707">
        <v>50</v>
      </c>
      <c r="AL707">
        <v>120</v>
      </c>
      <c r="AM707">
        <v>125</v>
      </c>
      <c r="AN707">
        <v>1.5</v>
      </c>
      <c r="AO707">
        <v>250</v>
      </c>
    </row>
    <row r="708" spans="35:41" x14ac:dyDescent="0.25">
      <c r="AI708">
        <v>20</v>
      </c>
      <c r="AJ708">
        <v>10</v>
      </c>
      <c r="AK708">
        <v>50</v>
      </c>
      <c r="AL708">
        <v>120</v>
      </c>
      <c r="AM708">
        <v>125</v>
      </c>
      <c r="AN708">
        <v>1.5</v>
      </c>
      <c r="AO708">
        <v>250</v>
      </c>
    </row>
    <row r="709" spans="35:41" x14ac:dyDescent="0.25">
      <c r="AI709">
        <v>20</v>
      </c>
      <c r="AJ709">
        <v>10</v>
      </c>
      <c r="AK709">
        <v>50</v>
      </c>
      <c r="AL709">
        <v>120</v>
      </c>
      <c r="AM709">
        <v>125</v>
      </c>
      <c r="AN709">
        <v>1.5</v>
      </c>
      <c r="AO709">
        <v>250</v>
      </c>
    </row>
    <row r="710" spans="35:41" x14ac:dyDescent="0.25">
      <c r="AI710">
        <v>20</v>
      </c>
      <c r="AJ710">
        <v>10</v>
      </c>
      <c r="AK710">
        <v>50</v>
      </c>
      <c r="AL710">
        <v>120</v>
      </c>
      <c r="AM710">
        <v>125</v>
      </c>
      <c r="AN710">
        <v>1.5</v>
      </c>
      <c r="AO710">
        <v>250</v>
      </c>
    </row>
    <row r="711" spans="35:41" x14ac:dyDescent="0.25">
      <c r="AI711">
        <v>20</v>
      </c>
      <c r="AJ711">
        <v>10</v>
      </c>
      <c r="AK711">
        <v>50</v>
      </c>
      <c r="AL711">
        <v>120</v>
      </c>
      <c r="AM711">
        <v>125</v>
      </c>
      <c r="AN711">
        <v>1.5</v>
      </c>
      <c r="AO711">
        <v>250</v>
      </c>
    </row>
    <row r="712" spans="35:41" x14ac:dyDescent="0.25">
      <c r="AI712">
        <v>20</v>
      </c>
      <c r="AJ712">
        <v>10</v>
      </c>
      <c r="AK712">
        <v>50</v>
      </c>
      <c r="AL712">
        <v>120</v>
      </c>
      <c r="AM712">
        <v>125</v>
      </c>
      <c r="AN712">
        <v>1.5</v>
      </c>
      <c r="AO712">
        <v>250</v>
      </c>
    </row>
    <row r="713" spans="35:41" x14ac:dyDescent="0.25">
      <c r="AI713">
        <v>20</v>
      </c>
      <c r="AJ713">
        <v>10</v>
      </c>
      <c r="AK713">
        <v>50</v>
      </c>
      <c r="AL713">
        <v>120</v>
      </c>
      <c r="AM713">
        <v>125</v>
      </c>
      <c r="AN713">
        <v>1.5</v>
      </c>
      <c r="AO713">
        <v>250</v>
      </c>
    </row>
    <row r="714" spans="35:41" x14ac:dyDescent="0.25">
      <c r="AI714">
        <v>20</v>
      </c>
      <c r="AJ714">
        <v>10</v>
      </c>
      <c r="AK714">
        <v>50</v>
      </c>
      <c r="AL714">
        <v>120</v>
      </c>
      <c r="AM714">
        <v>125</v>
      </c>
      <c r="AN714">
        <v>1.5</v>
      </c>
      <c r="AO714">
        <v>250</v>
      </c>
    </row>
    <row r="715" spans="35:41" x14ac:dyDescent="0.25">
      <c r="AI715">
        <v>20</v>
      </c>
      <c r="AJ715">
        <v>10</v>
      </c>
      <c r="AK715">
        <v>50</v>
      </c>
      <c r="AL715">
        <v>120</v>
      </c>
      <c r="AM715">
        <v>125</v>
      </c>
      <c r="AN715">
        <v>1.5</v>
      </c>
      <c r="AO715">
        <v>250</v>
      </c>
    </row>
    <row r="716" spans="35:41" x14ac:dyDescent="0.25">
      <c r="AI716">
        <v>20</v>
      </c>
      <c r="AJ716">
        <v>10</v>
      </c>
      <c r="AK716">
        <v>50</v>
      </c>
      <c r="AL716">
        <v>120</v>
      </c>
      <c r="AM716">
        <v>125</v>
      </c>
      <c r="AN716">
        <v>1.5</v>
      </c>
      <c r="AO716">
        <v>250</v>
      </c>
    </row>
    <row r="717" spans="35:41" x14ac:dyDescent="0.25">
      <c r="AI717">
        <v>20</v>
      </c>
      <c r="AJ717">
        <v>10</v>
      </c>
      <c r="AK717">
        <v>50</v>
      </c>
      <c r="AL717">
        <v>120</v>
      </c>
      <c r="AM717">
        <v>125</v>
      </c>
      <c r="AN717">
        <v>1.5</v>
      </c>
      <c r="AO717">
        <v>250</v>
      </c>
    </row>
    <row r="718" spans="35:41" x14ac:dyDescent="0.25">
      <c r="AI718">
        <v>20</v>
      </c>
      <c r="AJ718">
        <v>10</v>
      </c>
      <c r="AK718">
        <v>50</v>
      </c>
      <c r="AL718">
        <v>120</v>
      </c>
      <c r="AM718">
        <v>125</v>
      </c>
      <c r="AN718">
        <v>1.5</v>
      </c>
      <c r="AO718">
        <v>250</v>
      </c>
    </row>
    <row r="719" spans="35:41" x14ac:dyDescent="0.25">
      <c r="AI719">
        <v>20</v>
      </c>
      <c r="AJ719">
        <v>10</v>
      </c>
      <c r="AK719">
        <v>50</v>
      </c>
      <c r="AL719">
        <v>120</v>
      </c>
      <c r="AM719">
        <v>125</v>
      </c>
      <c r="AN719">
        <v>1.5</v>
      </c>
      <c r="AO719">
        <v>250</v>
      </c>
    </row>
    <row r="720" spans="35:41" x14ac:dyDescent="0.25">
      <c r="AI720">
        <v>20</v>
      </c>
      <c r="AJ720">
        <v>10</v>
      </c>
      <c r="AK720">
        <v>50</v>
      </c>
      <c r="AL720">
        <v>120</v>
      </c>
      <c r="AM720">
        <v>125</v>
      </c>
      <c r="AN720">
        <v>1.5</v>
      </c>
      <c r="AO720">
        <v>250</v>
      </c>
    </row>
    <row r="721" spans="35:41" x14ac:dyDescent="0.25">
      <c r="AI721">
        <v>20</v>
      </c>
      <c r="AJ721">
        <v>10</v>
      </c>
      <c r="AK721">
        <v>50</v>
      </c>
      <c r="AL721">
        <v>120</v>
      </c>
      <c r="AM721">
        <v>125</v>
      </c>
      <c r="AN721">
        <v>1.5</v>
      </c>
      <c r="AO721">
        <v>250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F49"/>
  <sheetViews>
    <sheetView topLeftCell="A49" zoomScale="60" zoomScaleNormal="60" workbookViewId="0">
      <selection activeCell="K18" sqref="K18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40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19"/>
      <c r="E11" s="19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19"/>
      <c r="P12" s="19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19"/>
      <c r="L26" s="19"/>
      <c r="M26" s="19"/>
      <c r="N26" s="19"/>
      <c r="O26" s="19"/>
      <c r="P26" s="19"/>
      <c r="Q26" s="19"/>
      <c r="R26" s="19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19"/>
      <c r="L27" s="19"/>
      <c r="M27" s="19"/>
      <c r="N27" s="19"/>
      <c r="O27" s="19"/>
      <c r="P27" s="19"/>
      <c r="Q27" s="19"/>
      <c r="R27" s="19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19"/>
      <c r="L28" s="19"/>
      <c r="M28" s="19"/>
      <c r="N28" s="19"/>
      <c r="O28" s="19"/>
      <c r="P28" s="19"/>
      <c r="Q28" s="19"/>
      <c r="R28" s="19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69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68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40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49"/>
  <sheetViews>
    <sheetView topLeftCell="A46" zoomScale="60" zoomScaleNormal="60" workbookViewId="0">
      <selection activeCell="N34" sqref="N34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39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19"/>
      <c r="Q12" s="19"/>
      <c r="R12" s="19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9"/>
      <c r="Q13" s="19"/>
      <c r="R13" s="19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19"/>
      <c r="Q14" s="19"/>
      <c r="R14" s="19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19"/>
      <c r="Q15" s="19"/>
      <c r="R15" s="19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19"/>
      <c r="Q16" s="19"/>
      <c r="R16" s="19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19"/>
      <c r="Q17" s="19"/>
      <c r="R17" s="19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19"/>
      <c r="Q18" s="19"/>
      <c r="R18" s="19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9"/>
      <c r="Q19" s="19"/>
      <c r="R19" s="19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19"/>
      <c r="L20" s="19"/>
      <c r="M20" s="19"/>
      <c r="N20" s="19"/>
      <c r="O20" s="19"/>
      <c r="P20" s="19"/>
      <c r="Q20" s="19"/>
      <c r="R20" s="19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19"/>
      <c r="L21" s="19"/>
      <c r="M21" s="19"/>
      <c r="N21" s="19"/>
      <c r="O21" s="19"/>
      <c r="P21" s="19"/>
      <c r="Q21" s="19"/>
      <c r="R21" s="19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19"/>
      <c r="L22" s="19"/>
      <c r="M22" s="19"/>
      <c r="N22" s="19"/>
      <c r="O22" s="19"/>
      <c r="P22" s="19"/>
      <c r="Q22" s="19"/>
      <c r="R22" s="19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19"/>
      <c r="L23" s="19"/>
      <c r="M23" s="19"/>
      <c r="N23" s="19"/>
      <c r="O23" s="19"/>
      <c r="P23" s="19"/>
      <c r="Q23" s="19"/>
      <c r="R23" s="19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19"/>
      <c r="L24" s="19"/>
      <c r="M24" s="19"/>
      <c r="N24" s="19"/>
      <c r="O24" s="19"/>
      <c r="P24" s="19"/>
      <c r="Q24" s="19"/>
      <c r="R24" s="19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19"/>
      <c r="L25" s="19"/>
      <c r="M25" s="19"/>
      <c r="N25" s="19"/>
      <c r="O25" s="19"/>
      <c r="P25" s="19"/>
      <c r="Q25" s="19"/>
      <c r="R25" s="19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19"/>
      <c r="L26" s="19"/>
      <c r="M26" s="19"/>
      <c r="N26" s="19"/>
      <c r="O26" s="19"/>
      <c r="P26" s="19"/>
      <c r="Q26" s="19"/>
      <c r="R26" s="19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19"/>
      <c r="L27" s="19"/>
      <c r="M27" s="19"/>
      <c r="N27" s="19"/>
      <c r="O27" s="19"/>
      <c r="P27" s="19"/>
      <c r="Q27" s="19"/>
      <c r="R27" s="19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19"/>
      <c r="L28" s="19"/>
      <c r="M28" s="19"/>
      <c r="N28" s="19"/>
      <c r="O28" s="19"/>
      <c r="P28" s="19"/>
      <c r="Q28" s="19"/>
      <c r="R28" s="19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39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F49"/>
  <sheetViews>
    <sheetView topLeftCell="A49" zoomScale="60" zoomScaleNormal="60" workbookViewId="0">
      <selection activeCell="W27" sqref="W27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38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19"/>
      <c r="L10" s="19"/>
      <c r="M10" s="19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19"/>
      <c r="T20" s="19"/>
      <c r="U20" s="19"/>
      <c r="V20" s="19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38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F49"/>
  <sheetViews>
    <sheetView topLeftCell="A43" zoomScale="60" zoomScaleNormal="60" workbookViewId="0">
      <selection activeCell="Q34" sqref="Q34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37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19"/>
      <c r="K12" s="19"/>
      <c r="L12" s="19"/>
      <c r="M12" s="19"/>
      <c r="N12" s="19"/>
      <c r="O12" s="19"/>
      <c r="P12" s="19"/>
      <c r="Q12" s="19"/>
      <c r="R12" s="19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19"/>
      <c r="K13" s="19"/>
      <c r="L13" s="19"/>
      <c r="M13" s="19"/>
      <c r="N13" s="19"/>
      <c r="O13" s="19"/>
      <c r="P13" s="19"/>
      <c r="Q13" s="19"/>
      <c r="R13" s="19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19"/>
      <c r="K14" s="19"/>
      <c r="L14" s="19"/>
      <c r="M14" s="19"/>
      <c r="N14" s="19"/>
      <c r="O14" s="19"/>
      <c r="P14" s="19"/>
      <c r="Q14" s="19"/>
      <c r="R14" s="19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19"/>
      <c r="K15" s="19"/>
      <c r="L15" s="19"/>
      <c r="M15" s="19"/>
      <c r="N15" s="19"/>
      <c r="O15" s="19"/>
      <c r="P15" s="19"/>
      <c r="Q15" s="19"/>
      <c r="R15" s="19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19"/>
      <c r="K16" s="19"/>
      <c r="L16" s="19"/>
      <c r="M16" s="19"/>
      <c r="N16" s="19"/>
      <c r="O16" s="19"/>
      <c r="P16" s="19"/>
      <c r="Q16" s="19"/>
      <c r="R16" s="19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19"/>
      <c r="K17" s="19"/>
      <c r="L17" s="19"/>
      <c r="M17" s="19"/>
      <c r="N17" s="19"/>
      <c r="O17" s="19"/>
      <c r="P17" s="19"/>
      <c r="Q17" s="19"/>
      <c r="R17" s="19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19"/>
      <c r="K18" s="19"/>
      <c r="L18" s="19"/>
      <c r="M18" s="19"/>
      <c r="N18" s="19"/>
      <c r="O18" s="19"/>
      <c r="P18" s="19"/>
      <c r="Q18" s="19"/>
      <c r="R18" s="19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19"/>
      <c r="K19" s="19"/>
      <c r="L19" s="19"/>
      <c r="M19" s="19"/>
      <c r="N19" s="19"/>
      <c r="O19" s="19"/>
      <c r="P19" s="19"/>
      <c r="Q19" s="19"/>
      <c r="R19" s="19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19"/>
      <c r="K20" s="19"/>
      <c r="L20" s="19"/>
      <c r="M20" s="19"/>
      <c r="N20" s="19"/>
      <c r="O20" s="19"/>
      <c r="P20" s="19"/>
      <c r="Q20" s="19"/>
      <c r="R20" s="19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19"/>
      <c r="K21" s="19"/>
      <c r="L21" s="19"/>
      <c r="M21" s="19"/>
      <c r="N21" s="19"/>
      <c r="O21" s="19"/>
      <c r="P21" s="19"/>
      <c r="Q21" s="19"/>
      <c r="R21" s="19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19"/>
      <c r="K22" s="19"/>
      <c r="L22" s="19"/>
      <c r="M22" s="19"/>
      <c r="N22" s="19"/>
      <c r="O22" s="19"/>
      <c r="P22" s="19"/>
      <c r="Q22" s="19"/>
      <c r="R22" s="19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19"/>
      <c r="K23" s="19"/>
      <c r="L23" s="19"/>
      <c r="M23" s="19"/>
      <c r="N23" s="19"/>
      <c r="O23" s="19"/>
      <c r="P23" s="19"/>
      <c r="Q23" s="19"/>
      <c r="R23" s="19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19"/>
      <c r="K24" s="19"/>
      <c r="L24" s="19"/>
      <c r="M24" s="19"/>
      <c r="N24" s="19"/>
      <c r="O24" s="19"/>
      <c r="P24" s="19"/>
      <c r="Q24" s="19"/>
      <c r="R24" s="19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19"/>
      <c r="K25" s="19"/>
      <c r="L25" s="19"/>
      <c r="M25" s="19"/>
      <c r="N25" s="19"/>
      <c r="O25" s="19"/>
      <c r="P25" s="19"/>
      <c r="Q25" s="19"/>
      <c r="R25" s="19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19"/>
      <c r="K26" s="19"/>
      <c r="L26" s="19"/>
      <c r="M26" s="19"/>
      <c r="N26" s="19"/>
      <c r="O26" s="19"/>
      <c r="P26" s="19"/>
      <c r="Q26" s="19"/>
      <c r="R26" s="19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37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F49"/>
  <sheetViews>
    <sheetView topLeftCell="A61" zoomScale="60" zoomScaleNormal="60" workbookViewId="0">
      <selection activeCell="Q26" sqref="Q26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115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36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F49"/>
  <sheetViews>
    <sheetView topLeftCell="A25" zoomScale="60" zoomScaleNormal="60" workbookViewId="0">
      <selection activeCell="A43" sqref="A43:AF43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35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19"/>
      <c r="K12" s="19"/>
      <c r="L12" s="19"/>
      <c r="M12" s="19"/>
      <c r="N12" s="19"/>
      <c r="O12" s="19"/>
      <c r="P12" s="19"/>
      <c r="Q12" s="19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19"/>
      <c r="K13" s="19"/>
      <c r="L13" s="19"/>
      <c r="M13" s="19"/>
      <c r="N13" s="19"/>
      <c r="O13" s="19"/>
      <c r="P13" s="19"/>
      <c r="Q13" s="19"/>
      <c r="R13" s="5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19"/>
      <c r="K14" s="19"/>
      <c r="L14" s="19"/>
      <c r="M14" s="19"/>
      <c r="N14" s="19"/>
      <c r="O14" s="19"/>
      <c r="P14" s="19"/>
      <c r="Q14" s="19"/>
      <c r="R14" s="5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19"/>
      <c r="K15" s="19"/>
      <c r="L15" s="19"/>
      <c r="M15" s="19"/>
      <c r="N15" s="19"/>
      <c r="O15" s="19"/>
      <c r="P15" s="19"/>
      <c r="Q15" s="19"/>
      <c r="R15" s="5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19"/>
      <c r="K16" s="19"/>
      <c r="L16" s="19"/>
      <c r="M16" s="19"/>
      <c r="N16" s="19"/>
      <c r="O16" s="19"/>
      <c r="P16" s="19"/>
      <c r="Q16" s="19"/>
      <c r="R16" s="5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19"/>
      <c r="K17" s="19"/>
      <c r="L17" s="19"/>
      <c r="M17" s="19"/>
      <c r="N17" s="19"/>
      <c r="O17" s="19"/>
      <c r="P17" s="19"/>
      <c r="Q17" s="19"/>
      <c r="R17" s="5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19"/>
      <c r="K18" s="19"/>
      <c r="L18" s="19"/>
      <c r="M18" s="19"/>
      <c r="N18" s="19"/>
      <c r="O18" s="19"/>
      <c r="P18" s="19"/>
      <c r="Q18" s="19"/>
      <c r="R18" s="5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19"/>
      <c r="K19" s="19"/>
      <c r="L19" s="19"/>
      <c r="M19" s="19"/>
      <c r="N19" s="19"/>
      <c r="O19" s="19"/>
      <c r="P19" s="19"/>
      <c r="Q19" s="19"/>
      <c r="R19" s="5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19"/>
      <c r="K20" s="19"/>
      <c r="L20" s="19"/>
      <c r="M20" s="19"/>
      <c r="N20" s="19"/>
      <c r="O20" s="19"/>
      <c r="P20" s="19"/>
      <c r="Q20" s="19"/>
      <c r="R20" s="5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19"/>
      <c r="K21" s="19"/>
      <c r="L21" s="19"/>
      <c r="M21" s="19"/>
      <c r="N21" s="19"/>
      <c r="O21" s="19"/>
      <c r="P21" s="19"/>
      <c r="Q21" s="19"/>
      <c r="R21" s="5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19"/>
      <c r="K22" s="19"/>
      <c r="L22" s="19"/>
      <c r="M22" s="19"/>
      <c r="N22" s="19"/>
      <c r="O22" s="19"/>
      <c r="P22" s="19"/>
      <c r="Q22" s="19"/>
      <c r="R22" s="5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19"/>
      <c r="K23" s="19"/>
      <c r="L23" s="19"/>
      <c r="M23" s="19"/>
      <c r="N23" s="19"/>
      <c r="O23" s="19"/>
      <c r="P23" s="19"/>
      <c r="Q23" s="19"/>
      <c r="R23" s="5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19"/>
      <c r="K24" s="19"/>
      <c r="L24" s="19"/>
      <c r="M24" s="19"/>
      <c r="N24" s="19"/>
      <c r="O24" s="19"/>
      <c r="P24" s="19"/>
      <c r="Q24" s="19"/>
      <c r="R24" s="5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19"/>
      <c r="K25" s="19"/>
      <c r="L25" s="19"/>
      <c r="M25" s="19"/>
      <c r="N25" s="19"/>
      <c r="O25" s="19"/>
      <c r="P25" s="19"/>
      <c r="Q25" s="19"/>
      <c r="R25" s="5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19"/>
      <c r="K26" s="19"/>
      <c r="L26" s="19"/>
      <c r="M26" s="19"/>
      <c r="N26" s="19"/>
      <c r="O26" s="19"/>
      <c r="P26" s="19"/>
      <c r="Q26" s="19"/>
      <c r="R26" s="5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19"/>
      <c r="K27" s="19"/>
      <c r="L27" s="19"/>
      <c r="M27" s="19"/>
      <c r="N27" s="19"/>
      <c r="O27" s="19"/>
      <c r="P27" s="19"/>
      <c r="Q27" s="19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35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34</vt:i4>
      </vt:variant>
      <vt:variant>
        <vt:lpstr>具名範圍</vt:lpstr>
      </vt:variant>
      <vt:variant>
        <vt:i4>1</vt:i4>
      </vt:variant>
    </vt:vector>
  </HeadingPairs>
  <TitlesOfParts>
    <vt:vector size="35" baseType="lpstr">
      <vt:lpstr>資料有效率</vt:lpstr>
      <vt:lpstr>月報表</vt:lpstr>
      <vt:lpstr>二氧化硫</vt:lpstr>
      <vt:lpstr>氮氧化物</vt:lpstr>
      <vt:lpstr>二氧化氮</vt:lpstr>
      <vt:lpstr>一氧化氮</vt:lpstr>
      <vt:lpstr>一氧化碳</vt:lpstr>
      <vt:lpstr>臭氧</vt:lpstr>
      <vt:lpstr>碳氫化合物</vt:lpstr>
      <vt:lpstr>甲烷</vt:lpstr>
      <vt:lpstr>非甲烷</vt:lpstr>
      <vt:lpstr>氨</vt:lpstr>
      <vt:lpstr>NOY</vt:lpstr>
      <vt:lpstr>NOY-NO</vt:lpstr>
      <vt:lpstr>NOY-NT</vt:lpstr>
      <vt:lpstr>NOY-DIFF</vt:lpstr>
      <vt:lpstr>NH3</vt:lpstr>
      <vt:lpstr>NH3_NOx</vt:lpstr>
      <vt:lpstr>NH3_NO</vt:lpstr>
      <vt:lpstr>NH3_NO2</vt:lpstr>
      <vt:lpstr>H2S</vt:lpstr>
      <vt:lpstr>H2S_CS</vt:lpstr>
      <vt:lpstr>H2S_SO2</vt:lpstr>
      <vt:lpstr>總硫</vt:lpstr>
      <vt:lpstr>TSP</vt:lpstr>
      <vt:lpstr>PM10</vt:lpstr>
      <vt:lpstr>PM25</vt:lpstr>
      <vt:lpstr>風速</vt:lpstr>
      <vt:lpstr>風向</vt:lpstr>
      <vt:lpstr>溫度</vt:lpstr>
      <vt:lpstr>濕度</vt:lpstr>
      <vt:lpstr>大氣壓力</vt:lpstr>
      <vt:lpstr>雨量</vt:lpstr>
      <vt:lpstr>圖表資料</vt:lpstr>
      <vt:lpstr>風向!Print_Area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cp:lastPrinted>2016-08-03T06:55:59Z</cp:lastPrinted>
  <dcterms:created xsi:type="dcterms:W3CDTF">2015-07-23T16:43:17Z</dcterms:created>
  <dcterms:modified xsi:type="dcterms:W3CDTF">2016-12-08T09:51:04Z</dcterms:modified>
</cp:coreProperties>
</file>