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bApp\cems\DAHSreport\ReportTemplate\"/>
    </mc:Choice>
  </mc:AlternateContent>
  <xr:revisionPtr revIDLastSave="0" documentId="13_ncr:1_{E9731FB4-BEAE-4AE5-819B-FA35AA3F7901}" xr6:coauthVersionLast="47" xr6:coauthVersionMax="47" xr10:uidLastSave="{00000000-0000-0000-0000-000000000000}"/>
  <bookViews>
    <workbookView xWindow="3465" yWindow="3465" windowWidth="22575" windowHeight="10125" xr2:uid="{00000000-000D-0000-FFFF-FFFF00000000}"/>
  </bookViews>
  <sheets>
    <sheet name="紀錄" sheetId="14" r:id="rId1"/>
  </sheets>
  <definedNames>
    <definedName name="_xlnm.Print_Area" localSheetId="0">紀錄!$A$1:$AD$76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3" i="14" l="1"/>
  <c r="AD73" i="14" s="1"/>
  <c r="AC72" i="14"/>
  <c r="AD72" i="14" s="1"/>
  <c r="AC71" i="14"/>
  <c r="AD71" i="14" s="1"/>
  <c r="AC70" i="14"/>
  <c r="AD70" i="14" s="1"/>
  <c r="AC69" i="14"/>
  <c r="AD69" i="14" s="1"/>
  <c r="AC68" i="14"/>
  <c r="AD68" i="14" s="1"/>
  <c r="AC67" i="14"/>
  <c r="AD67" i="14"/>
  <c r="AC66" i="14"/>
  <c r="AD66" i="14" s="1"/>
  <c r="AC65" i="14"/>
  <c r="AD65" i="14" s="1"/>
  <c r="AC64" i="14"/>
  <c r="AD64" i="14" s="1"/>
  <c r="AC63" i="14"/>
  <c r="AD63" i="14" s="1"/>
  <c r="AC62" i="14"/>
  <c r="AD62" i="14" s="1"/>
  <c r="AC61" i="14"/>
  <c r="AD61" i="14" s="1"/>
  <c r="AC60" i="14"/>
  <c r="AD60" i="14" s="1"/>
  <c r="AC59" i="14"/>
  <c r="AD59" i="14" s="1"/>
  <c r="AC58" i="14"/>
  <c r="AD58" i="14" s="1"/>
  <c r="AC57" i="14"/>
  <c r="AD57" i="14" s="1"/>
  <c r="AC56" i="14"/>
  <c r="AD56" i="14" s="1"/>
  <c r="AC55" i="14"/>
  <c r="AD55" i="14" s="1"/>
  <c r="AC54" i="14"/>
  <c r="AD54" i="14" s="1"/>
  <c r="AC53" i="14"/>
  <c r="AD53" i="14" s="1"/>
  <c r="AC52" i="14"/>
  <c r="AD52" i="14" s="1"/>
  <c r="AC51" i="14"/>
  <c r="AD51" i="14" s="1"/>
  <c r="AC50" i="14"/>
  <c r="AD50" i="14" s="1"/>
  <c r="AC49" i="14"/>
  <c r="AD49" i="14" s="1"/>
  <c r="AC48" i="14"/>
  <c r="AD48" i="14" s="1"/>
  <c r="AC47" i="14"/>
  <c r="AD47" i="14" s="1"/>
  <c r="AC46" i="14"/>
  <c r="AD46" i="14" s="1"/>
  <c r="AC45" i="14"/>
  <c r="AD45" i="14" s="1"/>
  <c r="AC44" i="14"/>
  <c r="AD44" i="14" s="1"/>
  <c r="AC43" i="14"/>
  <c r="AD43" i="14" s="1"/>
  <c r="AC35" i="14"/>
  <c r="AD35" i="14" s="1"/>
  <c r="AC34" i="14"/>
  <c r="AD34" i="14" s="1"/>
  <c r="AC33" i="14"/>
  <c r="AD33" i="14" s="1"/>
  <c r="AC32" i="14"/>
  <c r="AD32" i="14" s="1"/>
  <c r="AC31" i="14"/>
  <c r="AD31" i="14" s="1"/>
  <c r="AC30" i="14"/>
  <c r="AD30" i="14" s="1"/>
  <c r="AC29" i="14"/>
  <c r="AD29" i="14" s="1"/>
  <c r="AC28" i="14"/>
  <c r="AD28" i="14" s="1"/>
  <c r="AC27" i="14"/>
  <c r="AD27" i="14" s="1"/>
  <c r="AC26" i="14"/>
  <c r="AD26" i="14" s="1"/>
  <c r="AC25" i="14"/>
  <c r="AD25" i="14" s="1"/>
  <c r="AC24" i="14"/>
  <c r="AD24" i="14" s="1"/>
  <c r="AC23" i="14"/>
  <c r="AD23" i="14" s="1"/>
  <c r="AC22" i="14"/>
  <c r="AD22" i="14" s="1"/>
  <c r="AC21" i="14"/>
  <c r="AD21" i="14" s="1"/>
  <c r="AC20" i="14"/>
  <c r="AD20" i="14" s="1"/>
  <c r="AC19" i="14"/>
  <c r="AD19" i="14" s="1"/>
  <c r="AC18" i="14"/>
  <c r="AD18" i="14" s="1"/>
  <c r="AC17" i="14"/>
  <c r="AD17" i="14" s="1"/>
  <c r="AC16" i="14"/>
  <c r="AD16" i="14" s="1"/>
  <c r="AC15" i="14"/>
  <c r="AD15" i="14" s="1"/>
  <c r="AC14" i="14"/>
  <c r="AD14" i="14" s="1"/>
  <c r="AC13" i="14"/>
  <c r="AD13" i="14" s="1"/>
  <c r="AC12" i="14"/>
  <c r="AD12" i="14" s="1"/>
  <c r="AC11" i="14"/>
  <c r="AD11" i="14" s="1"/>
  <c r="AC10" i="14"/>
  <c r="AD10" i="14" s="1"/>
  <c r="AC9" i="14"/>
  <c r="AD9" i="14" s="1"/>
  <c r="AC8" i="14"/>
  <c r="AD8" i="14" s="1"/>
  <c r="AC7" i="14"/>
  <c r="AD7" i="14" s="1"/>
  <c r="AC6" i="14"/>
  <c r="AD6" i="14" s="1"/>
  <c r="AC5" i="14"/>
  <c r="AD5" i="14" s="1"/>
  <c r="AD74" i="14" l="1"/>
  <c r="AD36" i="14"/>
</calcChain>
</file>

<file path=xl/sharedStrings.xml><?xml version="1.0" encoding="utf-8"?>
<sst xmlns="http://schemas.openxmlformats.org/spreadsheetml/2006/main" count="50" uniqueCount="25">
  <si>
    <t>日期</t>
    <phoneticPr fontId="1" type="noConversion"/>
  </si>
  <si>
    <t xml:space="preserve"> 有       效       監       測       紀       錄       值---校正後之小時平均排放量(Kg)</t>
    <phoneticPr fontId="1" type="noConversion"/>
  </si>
  <si>
    <t>無     效     監     測     替     代     值</t>
    <phoneticPr fontId="1" type="noConversion"/>
  </si>
  <si>
    <t>b.月平均流率 (Nm3/hr)</t>
    <phoneticPr fontId="1" type="noConversion"/>
  </si>
  <si>
    <t>排放量 (Kg)</t>
    <phoneticPr fontId="1" type="noConversion"/>
  </si>
  <si>
    <t>合計</t>
    <phoneticPr fontId="1" type="noConversion"/>
  </si>
  <si>
    <t>月排放量合計(kg)</t>
    <phoneticPr fontId="1" type="noConversion"/>
  </si>
  <si>
    <t>煙道排放口之編號</t>
    <phoneticPr fontId="1" type="noConversion"/>
  </si>
  <si>
    <t>管    制    編    號</t>
    <phoneticPr fontId="1" type="noConversion"/>
  </si>
  <si>
    <t>硫氧化物</t>
    <phoneticPr fontId="1" type="noConversion"/>
  </si>
  <si>
    <t>氮氧化物</t>
    <phoneticPr fontId="1" type="noConversion"/>
  </si>
  <si>
    <t>月份紀錄</t>
    <phoneticPr fontId="1" type="noConversion"/>
  </si>
  <si>
    <r>
      <t>替代排放量 (Kg)=2.86╳10</t>
    </r>
    <r>
      <rPr>
        <b/>
        <vertAlign val="superscript"/>
        <sz val="8"/>
        <rFont val="新細明體"/>
        <family val="1"/>
        <charset val="136"/>
      </rPr>
      <t>-6</t>
    </r>
    <r>
      <rPr>
        <b/>
        <sz val="8"/>
        <rFont val="新細明體"/>
        <family val="1"/>
        <charset val="136"/>
      </rPr>
      <t>╳a╳b╳c</t>
    </r>
    <phoneticPr fontId="1" type="noConversion"/>
  </si>
  <si>
    <t>c.替代時數
( hr )</t>
    <phoneticPr fontId="1" type="noConversion"/>
  </si>
  <si>
    <t>a.替代濃度
( ppm )</t>
    <phoneticPr fontId="1" type="noConversion"/>
  </si>
  <si>
    <r>
      <t>替代排放量 (Kg)j=2.05╳10</t>
    </r>
    <r>
      <rPr>
        <b/>
        <vertAlign val="superscript"/>
        <sz val="9"/>
        <rFont val="新細明體"/>
        <family val="1"/>
        <charset val="136"/>
      </rPr>
      <t>-6</t>
    </r>
    <r>
      <rPr>
        <b/>
        <sz val="9"/>
        <rFont val="新細明體"/>
        <family val="1"/>
        <charset val="136"/>
      </rPr>
      <t>╳a╳b╳c</t>
    </r>
    <phoneticPr fontId="1" type="noConversion"/>
  </si>
  <si>
    <r>
      <rPr>
        <b/>
        <sz val="10"/>
        <rFont val="新細明體"/>
        <family val="1"/>
        <charset val="136"/>
      </rPr>
      <t xml:space="preserve">替代數據:
</t>
    </r>
    <r>
      <rPr>
        <sz val="10"/>
        <rFont val="新細明體"/>
        <family val="1"/>
        <charset val="136"/>
      </rPr>
      <t>月平均流率 (Nm3/hr)</t>
    </r>
    <phoneticPr fontId="1" type="noConversion"/>
  </si>
  <si>
    <r>
      <rPr>
        <b/>
        <sz val="10"/>
        <rFont val="新細明體"/>
        <family val="1"/>
        <charset val="136"/>
      </rPr>
      <t xml:space="preserve">替代數據:
</t>
    </r>
    <r>
      <rPr>
        <sz val="10"/>
        <rFont val="新細明體"/>
        <family val="1"/>
        <charset val="136"/>
      </rPr>
      <t>硫氧化物月平均值 (ppm)</t>
    </r>
    <phoneticPr fontId="1" type="noConversion"/>
  </si>
  <si>
    <r>
      <t>每日排放量(請依</t>
    </r>
    <r>
      <rPr>
        <b/>
        <u/>
        <sz val="10"/>
        <rFont val="細明體"/>
        <family val="3"/>
        <charset val="136"/>
      </rPr>
      <t>公私場所固定污染源空氣污染物排放量計算方法</t>
    </r>
    <r>
      <rPr>
        <sz val="10"/>
        <rFont val="細明體"/>
        <family val="3"/>
        <charset val="136"/>
      </rPr>
      <t>計算</t>
    </r>
    <r>
      <rPr>
        <b/>
        <sz val="10"/>
        <rFont val="細明體"/>
        <family val="3"/>
        <charset val="136"/>
      </rPr>
      <t>)</t>
    </r>
    <r>
      <rPr>
        <sz val="10"/>
        <rFont val="細明體"/>
        <family val="3"/>
        <charset val="136"/>
      </rPr>
      <t xml:space="preserve">
1. 空氣污染物監測設施之有效數據時間排放量計算公式：Ea=a×Ca×Qa×10</t>
    </r>
    <r>
      <rPr>
        <vertAlign val="superscript"/>
        <sz val="10"/>
        <rFont val="細明體"/>
        <family val="3"/>
        <charset val="136"/>
      </rPr>
      <t>-6</t>
    </r>
    <r>
      <rPr>
        <sz val="10"/>
        <rFont val="細明體"/>
        <family val="3"/>
        <charset val="136"/>
      </rPr>
      <t xml:space="preserve">
2. 固定污染源及其空氣污染物防制設備維持正常運作，但其空氣污染物監測設施之數據無效或遺失，其期間之排放量計算公式： En=a×Cn×Qn×10</t>
    </r>
    <r>
      <rPr>
        <vertAlign val="superscript"/>
        <sz val="10"/>
        <rFont val="細明體"/>
        <family val="3"/>
        <charset val="136"/>
      </rPr>
      <t xml:space="preserve">-6
</t>
    </r>
    <r>
      <rPr>
        <sz val="10"/>
        <rFont val="細明體"/>
        <family val="3"/>
        <charset val="136"/>
      </rPr>
      <t xml:space="preserve">3. 固定污染源之防制設備故障，且其空氣污染物監測設施之數據無效或遺失者，其期間之排放量計算公式(若是此情況，請事業另外以公告係數申報)：
4. 空氣污染物之排放量計算公式:Ed=Ev+En1+En2
</t>
    </r>
    <phoneticPr fontId="1" type="noConversion"/>
  </si>
  <si>
    <r>
      <rPr>
        <b/>
        <sz val="10"/>
        <rFont val="新細明體"/>
        <family val="1"/>
        <charset val="136"/>
      </rPr>
      <t xml:space="preserve">替代數據:
</t>
    </r>
    <r>
      <rPr>
        <sz val="10"/>
        <rFont val="新細明體"/>
        <family val="1"/>
        <charset val="136"/>
      </rPr>
      <t>月平均流率 (Nm</t>
    </r>
    <r>
      <rPr>
        <vertAlign val="superscript"/>
        <sz val="10"/>
        <rFont val="新細明體"/>
        <family val="1"/>
        <charset val="136"/>
      </rPr>
      <t>3</t>
    </r>
    <r>
      <rPr>
        <sz val="10"/>
        <rFont val="新細明體"/>
        <family val="1"/>
        <charset val="136"/>
      </rPr>
      <t>/hr)</t>
    </r>
    <phoneticPr fontId="1" type="noConversion"/>
  </si>
  <si>
    <t>宜蘭縣CEMs申報固定污染源污染防制費紀錄月報表</t>
  </si>
  <si>
    <r>
      <rPr>
        <b/>
        <sz val="10"/>
        <rFont val="新細明體"/>
        <family val="1"/>
        <charset val="136"/>
      </rPr>
      <t xml:space="preserve">替代數據:
</t>
    </r>
    <r>
      <rPr>
        <sz val="10"/>
        <rFont val="新細明體"/>
        <family val="1"/>
        <charset val="136"/>
      </rPr>
      <t>氮氧化物月平均值 (ppm)</t>
    </r>
    <phoneticPr fontId="1" type="noConversion"/>
  </si>
  <si>
    <t>G3700791</t>
  </si>
  <si>
    <t>P105</t>
    <phoneticPr fontId="13" type="noConversion"/>
  </si>
  <si>
    <t>0(無效)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</si>
</sst>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8"/>
      <name val="新細明體"/>
      <family val="1"/>
      <charset val="136"/>
    </font>
    <font>
      <b/>
      <vertAlign val="superscript"/>
      <sz val="8"/>
      <name val="新細明體"/>
      <family val="1"/>
      <charset val="136"/>
    </font>
    <font>
      <sz val="10"/>
      <name val="新細明體"/>
      <family val="1"/>
      <charset val="136"/>
    </font>
    <font>
      <vertAlign val="superscript"/>
      <sz val="10"/>
      <name val="新細明體"/>
      <family val="1"/>
      <charset val="136"/>
    </font>
    <font>
      <b/>
      <sz val="10"/>
      <name val="新細明體"/>
      <family val="1"/>
      <charset val="136"/>
    </font>
    <font>
      <b/>
      <sz val="9"/>
      <name val="新細明體"/>
      <family val="1"/>
      <charset val="136"/>
    </font>
    <font>
      <sz val="10"/>
      <name val="細明體"/>
      <family val="3"/>
      <charset val="136"/>
    </font>
    <font>
      <b/>
      <u/>
      <sz val="10"/>
      <name val="細明體"/>
      <family val="3"/>
      <charset val="136"/>
    </font>
    <font>
      <b/>
      <sz val="10"/>
      <name val="細明體"/>
      <family val="3"/>
      <charset val="136"/>
    </font>
    <font>
      <vertAlign val="superscript"/>
      <sz val="10"/>
      <name val="細明體"/>
      <family val="3"/>
      <charset val="136"/>
    </font>
    <font>
      <b/>
      <vertAlign val="superscript"/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8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name val="新細明體"/>
      <family val="1"/>
      <charset val="136"/>
      <scheme val="minor"/>
    </font>
    <font>
      <sz val="8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8"/>
      <name val="新細明體"/>
      <family val="1"/>
      <charset val="136"/>
      <scheme val="minor"/>
    </font>
    <font>
      <b/>
      <sz val="9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b/>
      <u/>
      <sz val="14"/>
      <name val="新細明體"/>
      <family val="1"/>
      <charset val="136"/>
      <scheme val="minor"/>
    </font>
    <font>
      <sz val="8"/>
      <name val="新細明體"/>
      <family val="1"/>
      <charset val="136"/>
    </font>
    <font>
      <sz val="12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5" fillId="0" borderId="2" xfId="0" applyFont="1" applyFill="1" applyBorder="1" applyAlignment="1" applyProtection="1">
      <alignment horizontal="center" vertical="center"/>
      <protection locked="0"/>
    </xf>
    <xf numFmtId="20" fontId="15" fillId="0" borderId="3" xfId="0" applyNumberFormat="1" applyFont="1" applyFill="1" applyBorder="1" applyAlignment="1" applyProtection="1">
      <alignment horizontal="center"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20" fontId="15" fillId="3" borderId="3" xfId="0" applyNumberFormat="1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176" fontId="15" fillId="0" borderId="4" xfId="0" applyNumberFormat="1" applyFont="1" applyFill="1" applyBorder="1" applyAlignment="1" applyProtection="1">
      <alignment horizontal="center" vertical="center"/>
      <protection locked="0"/>
    </xf>
    <xf numFmtId="176" fontId="15" fillId="0" borderId="5" xfId="0" applyNumberFormat="1" applyFont="1" applyFill="1" applyBorder="1" applyAlignment="1" applyProtection="1">
      <alignment horizontal="center" vertical="center"/>
      <protection locked="0"/>
    </xf>
    <xf numFmtId="176" fontId="16" fillId="0" borderId="5" xfId="0" applyNumberFormat="1" applyFont="1" applyFill="1" applyBorder="1" applyAlignment="1" applyProtection="1">
      <alignment horizontal="center" vertical="center"/>
      <protection locked="0"/>
    </xf>
    <xf numFmtId="0" fontId="16" fillId="0" borderId="11" xfId="0" applyNumberFormat="1" applyFont="1" applyFill="1" applyBorder="1" applyAlignment="1" applyProtection="1">
      <alignment horizontal="center" vertical="center"/>
      <protection locked="0"/>
    </xf>
    <xf numFmtId="176" fontId="16" fillId="0" borderId="9" xfId="0" applyNumberFormat="1" applyFont="1" applyFill="1" applyBorder="1" applyAlignment="1" applyProtection="1">
      <alignment horizontal="center" vertical="center"/>
    </xf>
    <xf numFmtId="176" fontId="16" fillId="0" borderId="1" xfId="0" applyNumberFormat="1" applyFont="1" applyFill="1" applyBorder="1" applyAlignment="1" applyProtection="1">
      <alignment horizontal="center" vertical="center"/>
    </xf>
    <xf numFmtId="176" fontId="15" fillId="0" borderId="6" xfId="0" applyNumberFormat="1" applyFont="1" applyFill="1" applyBorder="1" applyAlignment="1" applyProtection="1">
      <alignment horizontal="center" vertical="center"/>
      <protection locked="0"/>
    </xf>
    <xf numFmtId="176" fontId="15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0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12" xfId="0" applyNumberFormat="1" applyFont="1" applyFill="1" applyBorder="1" applyAlignment="1" applyProtection="1">
      <alignment horizontal="center" vertical="center"/>
      <protection locked="0"/>
    </xf>
    <xf numFmtId="176" fontId="15" fillId="0" borderId="7" xfId="0" applyNumberFormat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Fill="1" applyBorder="1" applyAlignment="1" applyProtection="1">
      <alignment horizontal="center" vertical="center"/>
      <protection locked="0"/>
    </xf>
    <xf numFmtId="176" fontId="16" fillId="0" borderId="8" xfId="0" applyNumberFormat="1" applyFont="1" applyFill="1" applyBorder="1" applyAlignment="1" applyProtection="1">
      <alignment horizontal="center" vertical="center"/>
      <protection locked="0"/>
    </xf>
    <xf numFmtId="0" fontId="16" fillId="0" borderId="13" xfId="0" applyNumberFormat="1" applyFont="1" applyFill="1" applyBorder="1" applyAlignment="1" applyProtection="1">
      <alignment horizontal="center" vertical="center"/>
      <protection locked="0"/>
    </xf>
    <xf numFmtId="176" fontId="19" fillId="0" borderId="10" xfId="0" applyNumberFormat="1" applyFont="1" applyFill="1" applyBorder="1" applyAlignment="1" applyProtection="1">
      <alignment horizontal="center" vertical="center"/>
    </xf>
    <xf numFmtId="0" fontId="27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7" fillId="7" borderId="0" xfId="0" applyFont="1" applyFill="1" applyAlignment="1" applyProtection="1">
      <alignment horizontal="center" vertical="center"/>
      <protection locked="0"/>
    </xf>
    <xf numFmtId="0" fontId="28" fillId="7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 vertical="center" wrapText="1"/>
      <protection locked="0"/>
    </xf>
    <xf numFmtId="176" fontId="15" fillId="3" borderId="4" xfId="0" applyNumberFormat="1" applyFont="1" applyFill="1" applyBorder="1" applyAlignment="1" applyProtection="1">
      <alignment horizontal="center" vertical="center"/>
      <protection locked="0"/>
    </xf>
    <xf numFmtId="176" fontId="15" fillId="3" borderId="5" xfId="0" applyNumberFormat="1" applyFont="1" applyFill="1" applyBorder="1" applyAlignment="1" applyProtection="1">
      <alignment horizontal="center" vertical="center"/>
      <protection locked="0"/>
    </xf>
    <xf numFmtId="176" fontId="16" fillId="3" borderId="5" xfId="0" applyNumberFormat="1" applyFont="1" applyFill="1" applyBorder="1" applyAlignment="1" applyProtection="1">
      <alignment horizontal="center" vertical="center"/>
      <protection locked="0"/>
    </xf>
    <xf numFmtId="0" fontId="16" fillId="3" borderId="11" xfId="0" applyNumberFormat="1" applyFont="1" applyFill="1" applyBorder="1" applyAlignment="1" applyProtection="1">
      <alignment horizontal="center" vertical="center"/>
      <protection locked="0"/>
    </xf>
    <xf numFmtId="176" fontId="16" fillId="3" borderId="1" xfId="0" applyNumberFormat="1" applyFont="1" applyFill="1" applyBorder="1" applyAlignment="1" applyProtection="1">
      <alignment horizontal="center" vertical="center"/>
    </xf>
    <xf numFmtId="176" fontId="15" fillId="3" borderId="6" xfId="0" applyNumberFormat="1" applyFont="1" applyFill="1" applyBorder="1" applyAlignment="1" applyProtection="1">
      <alignment horizontal="center" vertical="center"/>
      <protection locked="0"/>
    </xf>
    <xf numFmtId="176" fontId="15" fillId="3" borderId="1" xfId="0" applyNumberFormat="1" applyFont="1" applyFill="1" applyBorder="1" applyAlignment="1" applyProtection="1">
      <alignment horizontal="center" vertical="center"/>
      <protection locked="0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0" fontId="16" fillId="3" borderId="12" xfId="0" applyNumberFormat="1" applyFont="1" applyFill="1" applyBorder="1" applyAlignment="1" applyProtection="1">
      <alignment horizontal="center" vertical="center"/>
      <protection locked="0"/>
    </xf>
    <xf numFmtId="176" fontId="15" fillId="3" borderId="7" xfId="0" applyNumberFormat="1" applyFont="1" applyFill="1" applyBorder="1" applyAlignment="1" applyProtection="1">
      <alignment horizontal="center" vertical="center"/>
      <protection locked="0"/>
    </xf>
    <xf numFmtId="176" fontId="15" fillId="3" borderId="8" xfId="0" applyNumberFormat="1" applyFont="1" applyFill="1" applyBorder="1" applyAlignment="1" applyProtection="1">
      <alignment horizontal="center" vertical="center"/>
      <protection locked="0"/>
    </xf>
    <xf numFmtId="176" fontId="16" fillId="3" borderId="8" xfId="0" applyNumberFormat="1" applyFont="1" applyFill="1" applyBorder="1" applyAlignment="1" applyProtection="1">
      <alignment horizontal="center" vertical="center"/>
      <protection locked="0"/>
    </xf>
    <xf numFmtId="0" fontId="16" fillId="3" borderId="13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</xf>
    <xf numFmtId="176" fontId="16" fillId="3" borderId="9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vertical="center" wrapText="1"/>
      <protection locked="0"/>
    </xf>
    <xf numFmtId="0" fontId="8" fillId="0" borderId="14" xfId="0" applyFont="1" applyFill="1" applyBorder="1" applyAlignment="1" applyProtection="1">
      <alignment vertical="center"/>
      <protection locked="0"/>
    </xf>
    <xf numFmtId="0" fontId="8" fillId="0" borderId="9" xfId="0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23" fillId="3" borderId="1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 vertical="center"/>
      <protection locked="0"/>
    </xf>
    <xf numFmtId="0" fontId="19" fillId="3" borderId="14" xfId="0" applyFont="1" applyFill="1" applyBorder="1" applyAlignment="1" applyProtection="1">
      <alignment horizontal="center"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24" fillId="3" borderId="2" xfId="0" applyFont="1" applyFill="1" applyBorder="1" applyAlignment="1" applyProtection="1">
      <alignment horizontal="center" vertical="center"/>
      <protection locked="0"/>
    </xf>
    <xf numFmtId="0" fontId="24" fillId="3" borderId="15" xfId="0" applyFont="1" applyFill="1" applyBorder="1" applyAlignment="1" applyProtection="1">
      <alignment horizontal="center" vertical="center"/>
      <protection locked="0"/>
    </xf>
    <xf numFmtId="0" fontId="24" fillId="3" borderId="9" xfId="0" applyFont="1" applyFill="1" applyBorder="1" applyAlignment="1" applyProtection="1">
      <alignment horizontal="center" vertical="center"/>
      <protection locked="0"/>
    </xf>
    <xf numFmtId="0" fontId="24" fillId="0" borderId="15" xfId="0" applyFont="1" applyFill="1" applyBorder="1" applyAlignment="1" applyProtection="1">
      <alignment horizontal="center" vertical="center"/>
      <protection locked="0"/>
    </xf>
    <xf numFmtId="0" fontId="25" fillId="0" borderId="15" xfId="0" applyFont="1" applyFill="1" applyBorder="1" applyAlignment="1" applyProtection="1">
      <alignment horizontal="center" vertical="center"/>
      <protection locked="0"/>
    </xf>
    <xf numFmtId="0" fontId="19" fillId="4" borderId="15" xfId="0" applyFont="1" applyFill="1" applyBorder="1" applyAlignment="1" applyProtection="1">
      <alignment horizontal="center" vertical="center"/>
      <protection locked="0"/>
    </xf>
    <xf numFmtId="0" fontId="26" fillId="5" borderId="15" xfId="0" applyFont="1" applyFill="1" applyBorder="1" applyAlignment="1" applyProtection="1">
      <alignment horizontal="center" vertical="center"/>
      <protection locked="0"/>
    </xf>
    <xf numFmtId="0" fontId="19" fillId="3" borderId="15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0" fontId="19" fillId="0" borderId="14" xfId="0" applyFont="1" applyFill="1" applyBorder="1" applyAlignment="1" applyProtection="1">
      <alignment horizontal="center" vertical="center"/>
      <protection locked="0"/>
    </xf>
    <xf numFmtId="0" fontId="19" fillId="0" borderId="9" xfId="0" applyFont="1" applyFill="1" applyBorder="1" applyAlignment="1" applyProtection="1">
      <alignment horizontal="center" vertical="center"/>
      <protection locked="0"/>
    </xf>
    <xf numFmtId="0" fontId="24" fillId="0" borderId="2" xfId="0" applyFont="1" applyFill="1" applyBorder="1" applyAlignment="1" applyProtection="1">
      <alignment horizontal="center" vertical="center"/>
      <protection locked="0"/>
    </xf>
    <xf numFmtId="0" fontId="24" fillId="0" borderId="16" xfId="0" applyFont="1" applyFill="1" applyBorder="1" applyAlignment="1" applyProtection="1">
      <alignment horizontal="center" vertical="center"/>
      <protection locked="0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19" fillId="6" borderId="15" xfId="0" applyFont="1" applyFill="1" applyBorder="1" applyAlignment="1" applyProtection="1">
      <alignment horizontal="center" vertical="center"/>
      <protection locked="0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16" fillId="0" borderId="2" xfId="0" applyFont="1" applyFill="1" applyBorder="1" applyAlignment="1" applyProtection="1">
      <alignment horizontal="center" vertical="center" shrinkToFit="1"/>
      <protection locked="0"/>
    </xf>
    <xf numFmtId="0" fontId="16" fillId="0" borderId="9" xfId="0" applyFont="1" applyFill="1" applyBorder="1" applyAlignment="1" applyProtection="1">
      <alignment horizontal="center" vertical="center" shrinkToFit="1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AD77"/>
  <sheetViews>
    <sheetView tabSelected="1" topLeftCell="A46" zoomScale="85" zoomScaleNormal="85" workbookViewId="0">
      <selection activeCell="AD36" sqref="AD36"/>
    </sheetView>
  </sheetViews>
  <sheetFormatPr defaultRowHeight="16.5" x14ac:dyDescent="0.25"/>
  <cols>
    <col min="1" max="1" width="4" style="56" customWidth="1"/>
    <col min="2" max="11" width="5.625" style="56" customWidth="1"/>
    <col min="12" max="12" width="5.875" style="56" customWidth="1"/>
    <col min="13" max="25" width="5.625" style="56" customWidth="1"/>
    <col min="26" max="26" width="8.5" style="15" customWidth="1"/>
    <col min="27" max="27" width="10.75" style="15" customWidth="1"/>
    <col min="28" max="28" width="9" style="15"/>
    <col min="29" max="29" width="13.75" style="15" customWidth="1"/>
    <col min="30" max="30" width="13.375" style="15" customWidth="1"/>
    <col min="31" max="16384" width="9" style="15"/>
  </cols>
  <sheetData>
    <row r="1" spans="1:30" ht="11.2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  <c r="AA1" s="14"/>
      <c r="AB1" s="14"/>
      <c r="AC1" s="14"/>
      <c r="AD1" s="14"/>
    </row>
    <row r="2" spans="1:30" ht="27.75" customHeight="1" x14ac:dyDescent="0.25">
      <c r="A2" s="71" t="s">
        <v>20</v>
      </c>
      <c r="B2" s="71"/>
      <c r="C2" s="71"/>
      <c r="D2" s="71"/>
      <c r="E2" s="71"/>
      <c r="F2" s="71"/>
      <c r="G2" s="71"/>
      <c r="H2" s="71"/>
      <c r="I2" s="71"/>
      <c r="J2" s="72"/>
      <c r="K2" s="72"/>
      <c r="L2" s="85" t="s">
        <v>9</v>
      </c>
      <c r="M2" s="85"/>
      <c r="N2" s="74">
        <v>8</v>
      </c>
      <c r="O2" s="74"/>
      <c r="P2" s="86" t="s">
        <v>11</v>
      </c>
      <c r="Q2" s="86"/>
      <c r="R2" s="13"/>
      <c r="S2" s="76" t="s">
        <v>8</v>
      </c>
      <c r="T2" s="76"/>
      <c r="U2" s="76"/>
      <c r="V2" s="76"/>
      <c r="W2" s="76" t="s">
        <v>22</v>
      </c>
      <c r="X2" s="76"/>
      <c r="Y2" s="76"/>
      <c r="Z2" s="76"/>
      <c r="AA2" s="87" t="s">
        <v>7</v>
      </c>
      <c r="AB2" s="88"/>
      <c r="AC2" s="76" t="s">
        <v>23</v>
      </c>
      <c r="AD2" s="76"/>
    </row>
    <row r="3" spans="1:30" x14ac:dyDescent="0.25">
      <c r="A3" s="16"/>
      <c r="B3" s="77" t="s">
        <v>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8" t="s">
        <v>2</v>
      </c>
      <c r="AA3" s="79"/>
      <c r="AB3" s="79"/>
      <c r="AC3" s="80"/>
      <c r="AD3" s="1" t="s">
        <v>5</v>
      </c>
    </row>
    <row r="4" spans="1:30" ht="33.75" thickBot="1" x14ac:dyDescent="0.3">
      <c r="A4" s="16" t="s">
        <v>0</v>
      </c>
      <c r="B4" s="4">
        <v>0</v>
      </c>
      <c r="C4" s="4">
        <v>4.1666666666666699E-2</v>
      </c>
      <c r="D4" s="4">
        <v>8.3333333333333301E-2</v>
      </c>
      <c r="E4" s="4">
        <v>0.125</v>
      </c>
      <c r="F4" s="4">
        <v>0.16666666666666699</v>
      </c>
      <c r="G4" s="4">
        <v>0.20833333333333301</v>
      </c>
      <c r="H4" s="4">
        <v>0.25</v>
      </c>
      <c r="I4" s="4">
        <v>0.29166666666666702</v>
      </c>
      <c r="J4" s="4">
        <v>0.33333333333333298</v>
      </c>
      <c r="K4" s="4">
        <v>0.375</v>
      </c>
      <c r="L4" s="4">
        <v>0.41666666666666702</v>
      </c>
      <c r="M4" s="4">
        <v>0.45833333333333298</v>
      </c>
      <c r="N4" s="4">
        <v>0.5</v>
      </c>
      <c r="O4" s="4">
        <v>0.54166666666666696</v>
      </c>
      <c r="P4" s="4">
        <v>0.58333333333333304</v>
      </c>
      <c r="Q4" s="4">
        <v>0.625</v>
      </c>
      <c r="R4" s="4">
        <v>0.66666666666666696</v>
      </c>
      <c r="S4" s="4">
        <v>0.70833333333333304</v>
      </c>
      <c r="T4" s="4">
        <v>0.75</v>
      </c>
      <c r="U4" s="4">
        <v>0.79166666666666696</v>
      </c>
      <c r="V4" s="4">
        <v>0.83333333333333304</v>
      </c>
      <c r="W4" s="4">
        <v>0.875</v>
      </c>
      <c r="X4" s="4">
        <v>0.91666666666666696</v>
      </c>
      <c r="Y4" s="4">
        <v>0.95833333333333304</v>
      </c>
      <c r="Z4" s="6" t="s">
        <v>14</v>
      </c>
      <c r="AA4" s="6" t="s">
        <v>3</v>
      </c>
      <c r="AB4" s="6" t="s">
        <v>13</v>
      </c>
      <c r="AC4" s="17" t="s">
        <v>12</v>
      </c>
      <c r="AD4" s="5" t="s">
        <v>4</v>
      </c>
    </row>
    <row r="5" spans="1:30" ht="17.25" thickTop="1" x14ac:dyDescent="0.25">
      <c r="A5" s="3">
        <v>1</v>
      </c>
      <c r="B5" s="18">
        <v>8.41</v>
      </c>
      <c r="C5" s="19">
        <v>9</v>
      </c>
      <c r="D5" s="19">
        <v>8.51</v>
      </c>
      <c r="E5" s="19">
        <v>8.35</v>
      </c>
      <c r="F5" s="19">
        <v>8.57</v>
      </c>
      <c r="G5" s="19">
        <v>9.11</v>
      </c>
      <c r="H5" s="19">
        <v>8.42</v>
      </c>
      <c r="I5" s="19">
        <v>8.52</v>
      </c>
      <c r="J5" s="19">
        <v>9.6</v>
      </c>
      <c r="K5" s="19">
        <v>8.59</v>
      </c>
      <c r="L5" s="19">
        <v>8.65</v>
      </c>
      <c r="M5" s="19">
        <v>9.1300000000000008</v>
      </c>
      <c r="N5" s="19">
        <v>8.93</v>
      </c>
      <c r="O5" s="19">
        <v>8.6300000000000008</v>
      </c>
      <c r="P5" s="19">
        <v>8.6</v>
      </c>
      <c r="Q5" s="19">
        <v>8.65</v>
      </c>
      <c r="R5" s="19">
        <v>8.6</v>
      </c>
      <c r="S5" s="19">
        <v>8.81</v>
      </c>
      <c r="T5" s="19">
        <v>8.7899999999999991</v>
      </c>
      <c r="U5" s="19">
        <v>8.48</v>
      </c>
      <c r="V5" s="19">
        <v>8.0500000000000007</v>
      </c>
      <c r="W5" s="19">
        <v>8.11</v>
      </c>
      <c r="X5" s="19">
        <v>8.52</v>
      </c>
      <c r="Y5" s="19">
        <v>8.51</v>
      </c>
      <c r="Z5" s="20">
        <v>0</v>
      </c>
      <c r="AA5" s="20">
        <v>0</v>
      </c>
      <c r="AB5" s="21">
        <v>0</v>
      </c>
      <c r="AC5" s="22">
        <f>ROUND((2.86*10^-6*Z5*AA5*AB5),2)</f>
        <v>0</v>
      </c>
      <c r="AD5" s="23">
        <f t="shared" ref="AD5:AD35" si="0">SUM(B5:Y5)+AC5</f>
        <v>207.54</v>
      </c>
    </row>
    <row r="6" spans="1:30" x14ac:dyDescent="0.25">
      <c r="A6" s="3">
        <v>2</v>
      </c>
      <c r="B6" s="24">
        <v>8.5299999999999994</v>
      </c>
      <c r="C6" s="25">
        <v>8.68</v>
      </c>
      <c r="D6" s="25">
        <v>8.3000000000000007</v>
      </c>
      <c r="E6" s="25">
        <v>8.73</v>
      </c>
      <c r="F6" s="25">
        <v>8.75</v>
      </c>
      <c r="G6" s="25">
        <v>8.7799999999999994</v>
      </c>
      <c r="H6" s="25">
        <v>7.23</v>
      </c>
      <c r="I6" s="25">
        <v>10.33</v>
      </c>
      <c r="J6" s="25">
        <v>11.55</v>
      </c>
      <c r="K6" s="25">
        <v>9.2200000000000006</v>
      </c>
      <c r="L6" s="25">
        <v>8.56</v>
      </c>
      <c r="M6" s="25">
        <v>9.0399999999999991</v>
      </c>
      <c r="N6" s="25">
        <v>9.75</v>
      </c>
      <c r="O6" s="25">
        <v>10.07</v>
      </c>
      <c r="P6" s="25">
        <v>9.57</v>
      </c>
      <c r="Q6" s="25">
        <v>9.57</v>
      </c>
      <c r="R6" s="25">
        <v>9.1</v>
      </c>
      <c r="S6" s="25">
        <v>8.9700000000000006</v>
      </c>
      <c r="T6" s="25">
        <v>10.71</v>
      </c>
      <c r="U6" s="25">
        <v>11</v>
      </c>
      <c r="V6" s="25">
        <v>10.95</v>
      </c>
      <c r="W6" s="25">
        <v>9.66</v>
      </c>
      <c r="X6" s="25">
        <v>9.08</v>
      </c>
      <c r="Y6" s="25">
        <v>7.78</v>
      </c>
      <c r="Z6" s="26">
        <v>0</v>
      </c>
      <c r="AA6" s="26">
        <v>0</v>
      </c>
      <c r="AB6" s="27">
        <v>0</v>
      </c>
      <c r="AC6" s="22">
        <f t="shared" ref="AC6:AC35" si="1">ROUND((2.86*10^-6*Z6*AA6*AB6),2)</f>
        <v>0</v>
      </c>
      <c r="AD6" s="23">
        <f t="shared" si="0"/>
        <v>223.90999999999997</v>
      </c>
    </row>
    <row r="7" spans="1:30" x14ac:dyDescent="0.25">
      <c r="A7" s="3">
        <v>3</v>
      </c>
      <c r="B7" s="24">
        <v>7.17</v>
      </c>
      <c r="C7" s="25">
        <v>6.9</v>
      </c>
      <c r="D7" s="25">
        <v>6.37</v>
      </c>
      <c r="E7" s="25">
        <v>6</v>
      </c>
      <c r="F7" s="25">
        <v>5.96</v>
      </c>
      <c r="G7" s="25">
        <v>6.11</v>
      </c>
      <c r="H7" s="25">
        <v>5.62</v>
      </c>
      <c r="I7" s="25">
        <v>7.86</v>
      </c>
      <c r="J7" s="25">
        <v>9.59</v>
      </c>
      <c r="K7" s="25">
        <v>8.48</v>
      </c>
      <c r="L7" s="25">
        <v>8.23</v>
      </c>
      <c r="M7" s="25">
        <v>8.48</v>
      </c>
      <c r="N7" s="25">
        <v>9.11</v>
      </c>
      <c r="O7" s="25">
        <v>10.029999999999999</v>
      </c>
      <c r="P7" s="25">
        <v>9.9600000000000009</v>
      </c>
      <c r="Q7" s="25">
        <v>10.14</v>
      </c>
      <c r="R7" s="25">
        <v>10.39</v>
      </c>
      <c r="S7" s="25">
        <v>10.57</v>
      </c>
      <c r="T7" s="25">
        <v>9.6300000000000008</v>
      </c>
      <c r="U7" s="25">
        <v>9.1300000000000008</v>
      </c>
      <c r="V7" s="25">
        <v>8.99</v>
      </c>
      <c r="W7" s="25">
        <v>8.7200000000000006</v>
      </c>
      <c r="X7" s="25">
        <v>8.06</v>
      </c>
      <c r="Y7" s="25">
        <v>7.53</v>
      </c>
      <c r="Z7" s="26">
        <v>0</v>
      </c>
      <c r="AA7" s="26">
        <v>0</v>
      </c>
      <c r="AB7" s="27">
        <v>0</v>
      </c>
      <c r="AC7" s="22">
        <f t="shared" si="1"/>
        <v>0</v>
      </c>
      <c r="AD7" s="23">
        <f t="shared" si="0"/>
        <v>199.03</v>
      </c>
    </row>
    <row r="8" spans="1:30" x14ac:dyDescent="0.25">
      <c r="A8" s="3">
        <v>4</v>
      </c>
      <c r="B8" s="24">
        <v>6.6</v>
      </c>
      <c r="C8" s="25">
        <v>6.14</v>
      </c>
      <c r="D8" s="25">
        <v>6.65</v>
      </c>
      <c r="E8" s="25">
        <v>6.5</v>
      </c>
      <c r="F8" s="25">
        <v>6.13</v>
      </c>
      <c r="G8" s="25">
        <v>6.01</v>
      </c>
      <c r="H8" s="25">
        <v>6.35</v>
      </c>
      <c r="I8" s="25">
        <v>8.51</v>
      </c>
      <c r="J8" s="25">
        <v>10.73</v>
      </c>
      <c r="K8" s="25">
        <v>10.01</v>
      </c>
      <c r="L8" s="25">
        <v>10.16</v>
      </c>
      <c r="M8" s="25">
        <v>10.76</v>
      </c>
      <c r="N8" s="25">
        <v>11.05</v>
      </c>
      <c r="O8" s="25">
        <v>10.92</v>
      </c>
      <c r="P8" s="25">
        <v>10.99</v>
      </c>
      <c r="Q8" s="25">
        <v>11.04</v>
      </c>
      <c r="R8" s="25">
        <v>11.11</v>
      </c>
      <c r="S8" s="25">
        <v>10.92</v>
      </c>
      <c r="T8" s="25">
        <v>10.85</v>
      </c>
      <c r="U8" s="25">
        <v>10.7</v>
      </c>
      <c r="V8" s="25">
        <v>10.83</v>
      </c>
      <c r="W8" s="25">
        <v>10.42</v>
      </c>
      <c r="X8" s="25">
        <v>8.4</v>
      </c>
      <c r="Y8" s="25">
        <v>6.52</v>
      </c>
      <c r="Z8" s="26">
        <v>0</v>
      </c>
      <c r="AA8" s="26">
        <v>0</v>
      </c>
      <c r="AB8" s="27">
        <v>0</v>
      </c>
      <c r="AC8" s="22">
        <f t="shared" si="1"/>
        <v>0</v>
      </c>
      <c r="AD8" s="23">
        <f t="shared" si="0"/>
        <v>218.3</v>
      </c>
    </row>
    <row r="9" spans="1:30" x14ac:dyDescent="0.25">
      <c r="A9" s="3">
        <v>5</v>
      </c>
      <c r="B9" s="24">
        <v>6.41</v>
      </c>
      <c r="C9" s="25">
        <v>6.16</v>
      </c>
      <c r="D9" s="25">
        <v>6.14</v>
      </c>
      <c r="E9" s="25">
        <v>6.19</v>
      </c>
      <c r="F9" s="25">
        <v>6.05</v>
      </c>
      <c r="G9" s="25">
        <v>5.73</v>
      </c>
      <c r="H9" s="25">
        <v>5.76</v>
      </c>
      <c r="I9" s="25">
        <v>9.1999999999999993</v>
      </c>
      <c r="J9" s="25">
        <v>12.89</v>
      </c>
      <c r="K9" s="25">
        <v>13.83</v>
      </c>
      <c r="L9" s="25">
        <v>14.75</v>
      </c>
      <c r="M9" s="25">
        <v>14.5</v>
      </c>
      <c r="N9" s="25">
        <v>14.64</v>
      </c>
      <c r="O9" s="25">
        <v>13.37</v>
      </c>
      <c r="P9" s="25">
        <v>13.27</v>
      </c>
      <c r="Q9" s="25">
        <v>11.36</v>
      </c>
      <c r="R9" s="25">
        <v>11.41</v>
      </c>
      <c r="S9" s="25">
        <v>10.65</v>
      </c>
      <c r="T9" s="25">
        <v>10.07</v>
      </c>
      <c r="U9" s="25">
        <v>9.75</v>
      </c>
      <c r="V9" s="25">
        <v>10.199999999999999</v>
      </c>
      <c r="W9" s="25">
        <v>9.81</v>
      </c>
      <c r="X9" s="25">
        <v>8.11</v>
      </c>
      <c r="Y9" s="25">
        <v>6.49</v>
      </c>
      <c r="Z9" s="26">
        <v>0</v>
      </c>
      <c r="AA9" s="26">
        <v>0</v>
      </c>
      <c r="AB9" s="27">
        <v>0</v>
      </c>
      <c r="AC9" s="22">
        <f t="shared" si="1"/>
        <v>0</v>
      </c>
      <c r="AD9" s="23">
        <f t="shared" si="0"/>
        <v>236.74</v>
      </c>
    </row>
    <row r="10" spans="1:30" x14ac:dyDescent="0.25">
      <c r="A10" s="3">
        <v>6</v>
      </c>
      <c r="B10" s="24">
        <v>6.89</v>
      </c>
      <c r="C10" s="25">
        <v>6.55</v>
      </c>
      <c r="D10" s="25">
        <v>6.68</v>
      </c>
      <c r="E10" s="25">
        <v>7.14</v>
      </c>
      <c r="F10" s="25">
        <v>6.79</v>
      </c>
      <c r="G10" s="25">
        <v>6.54</v>
      </c>
      <c r="H10" s="25">
        <v>6.13</v>
      </c>
      <c r="I10" s="25">
        <v>8.83</v>
      </c>
      <c r="J10" s="25">
        <v>11.36</v>
      </c>
      <c r="K10" s="25">
        <v>10.199999999999999</v>
      </c>
      <c r="L10" s="25">
        <v>9.9499999999999993</v>
      </c>
      <c r="M10" s="25">
        <v>9.5</v>
      </c>
      <c r="N10" s="25">
        <v>9.08</v>
      </c>
      <c r="O10" s="25">
        <v>8.48</v>
      </c>
      <c r="P10" s="25">
        <v>8.15</v>
      </c>
      <c r="Q10" s="25">
        <v>8.15</v>
      </c>
      <c r="R10" s="25">
        <v>8.4499999999999993</v>
      </c>
      <c r="S10" s="25">
        <v>8.48</v>
      </c>
      <c r="T10" s="25">
        <v>7.9</v>
      </c>
      <c r="U10" s="25">
        <v>7.5</v>
      </c>
      <c r="V10" s="25">
        <v>7.84</v>
      </c>
      <c r="W10" s="25">
        <v>7.82</v>
      </c>
      <c r="X10" s="25">
        <v>6.19</v>
      </c>
      <c r="Y10" s="25">
        <v>4.6100000000000003</v>
      </c>
      <c r="Z10" s="26">
        <v>0</v>
      </c>
      <c r="AA10" s="26">
        <v>0</v>
      </c>
      <c r="AB10" s="27">
        <v>0</v>
      </c>
      <c r="AC10" s="22">
        <f t="shared" si="1"/>
        <v>0</v>
      </c>
      <c r="AD10" s="23">
        <f t="shared" si="0"/>
        <v>189.21</v>
      </c>
    </row>
    <row r="11" spans="1:30" x14ac:dyDescent="0.25">
      <c r="A11" s="3">
        <v>7</v>
      </c>
      <c r="B11" s="24">
        <v>5.93</v>
      </c>
      <c r="C11" s="25">
        <v>6.18</v>
      </c>
      <c r="D11" s="25">
        <v>5.76</v>
      </c>
      <c r="E11" s="25">
        <v>5.75</v>
      </c>
      <c r="F11" s="25">
        <v>5.79</v>
      </c>
      <c r="G11" s="25">
        <v>5.71</v>
      </c>
      <c r="H11" s="25">
        <v>5.58</v>
      </c>
      <c r="I11" s="25">
        <v>5.78</v>
      </c>
      <c r="J11" s="25">
        <v>6.26</v>
      </c>
      <c r="K11" s="25">
        <v>5.6</v>
      </c>
      <c r="L11" s="25">
        <v>5.13</v>
      </c>
      <c r="M11" s="25">
        <v>4.84</v>
      </c>
      <c r="N11" s="25">
        <v>4.63</v>
      </c>
      <c r="O11" s="25">
        <v>4.4000000000000004</v>
      </c>
      <c r="P11" s="25">
        <v>4.18</v>
      </c>
      <c r="Q11" s="25">
        <v>4.59</v>
      </c>
      <c r="R11" s="25">
        <v>5.1100000000000003</v>
      </c>
      <c r="S11" s="25">
        <v>5.19</v>
      </c>
      <c r="T11" s="25">
        <v>5.12</v>
      </c>
      <c r="U11" s="25">
        <v>5.26</v>
      </c>
      <c r="V11" s="25">
        <v>5.09</v>
      </c>
      <c r="W11" s="25">
        <v>5.1100000000000003</v>
      </c>
      <c r="X11" s="25">
        <v>5.0999999999999996</v>
      </c>
      <c r="Y11" s="25">
        <v>4.93</v>
      </c>
      <c r="Z11" s="26">
        <v>0</v>
      </c>
      <c r="AA11" s="26">
        <v>0</v>
      </c>
      <c r="AB11" s="27">
        <v>0</v>
      </c>
      <c r="AC11" s="22">
        <f t="shared" si="1"/>
        <v>0</v>
      </c>
      <c r="AD11" s="23">
        <f t="shared" si="0"/>
        <v>127.02000000000001</v>
      </c>
    </row>
    <row r="12" spans="1:30" x14ac:dyDescent="0.25">
      <c r="A12" s="3">
        <v>8</v>
      </c>
      <c r="B12" s="24">
        <v>4.83</v>
      </c>
      <c r="C12" s="25">
        <v>5.03</v>
      </c>
      <c r="D12" s="25">
        <v>5.04</v>
      </c>
      <c r="E12" s="25">
        <v>4.96</v>
      </c>
      <c r="F12" s="25">
        <v>4.83</v>
      </c>
      <c r="G12" s="25">
        <v>4.91</v>
      </c>
      <c r="H12" s="25">
        <v>4.83</v>
      </c>
      <c r="I12" s="25">
        <v>4.74</v>
      </c>
      <c r="J12" s="25">
        <v>5.58</v>
      </c>
      <c r="K12" s="25">
        <v>5.45</v>
      </c>
      <c r="L12" s="25">
        <v>5.46</v>
      </c>
      <c r="M12" s="25">
        <v>4.96</v>
      </c>
      <c r="N12" s="25">
        <v>4.74</v>
      </c>
      <c r="O12" s="25">
        <v>5.08</v>
      </c>
      <c r="P12" s="25">
        <v>4.7699999999999996</v>
      </c>
      <c r="Q12" s="25">
        <v>5.09</v>
      </c>
      <c r="R12" s="25">
        <v>7.07</v>
      </c>
      <c r="S12" s="25">
        <v>7.12</v>
      </c>
      <c r="T12" s="25">
        <v>7.16</v>
      </c>
      <c r="U12" s="25">
        <v>6.2</v>
      </c>
      <c r="V12" s="25">
        <v>6.41</v>
      </c>
      <c r="W12" s="25">
        <v>6.35</v>
      </c>
      <c r="X12" s="25">
        <v>6.3</v>
      </c>
      <c r="Y12" s="25">
        <v>6.35</v>
      </c>
      <c r="Z12" s="26">
        <v>0</v>
      </c>
      <c r="AA12" s="26">
        <v>0</v>
      </c>
      <c r="AB12" s="27">
        <v>0</v>
      </c>
      <c r="AC12" s="22">
        <f t="shared" si="1"/>
        <v>0</v>
      </c>
      <c r="AD12" s="23">
        <f t="shared" si="0"/>
        <v>133.26</v>
      </c>
    </row>
    <row r="13" spans="1:30" x14ac:dyDescent="0.25">
      <c r="A13" s="3">
        <v>9</v>
      </c>
      <c r="B13" s="24">
        <v>6.57</v>
      </c>
      <c r="C13" s="25">
        <v>6.46</v>
      </c>
      <c r="D13" s="25">
        <v>6.36</v>
      </c>
      <c r="E13" s="25">
        <v>6.39</v>
      </c>
      <c r="F13" s="25">
        <v>6.17</v>
      </c>
      <c r="G13" s="25">
        <v>6.26</v>
      </c>
      <c r="H13" s="25">
        <v>4.32</v>
      </c>
      <c r="I13" s="25">
        <v>5.47</v>
      </c>
      <c r="J13" s="25">
        <v>8.09</v>
      </c>
      <c r="K13" s="25" t="s">
        <v>24</v>
      </c>
      <c r="L13" s="25" t="s">
        <v>24</v>
      </c>
      <c r="M13" s="25">
        <v>8.7200000000000006</v>
      </c>
      <c r="N13" s="25">
        <v>9.27</v>
      </c>
      <c r="O13" s="25">
        <v>8.58</v>
      </c>
      <c r="P13" s="25">
        <v>8.4700000000000006</v>
      </c>
      <c r="Q13" s="25">
        <v>9.08</v>
      </c>
      <c r="R13" s="25">
        <v>9.15</v>
      </c>
      <c r="S13" s="25">
        <v>9.25</v>
      </c>
      <c r="T13" s="25">
        <v>9.24</v>
      </c>
      <c r="U13" s="25">
        <v>9.58</v>
      </c>
      <c r="V13" s="25">
        <v>9.5299999999999994</v>
      </c>
      <c r="W13" s="25">
        <v>9.51</v>
      </c>
      <c r="X13" s="25">
        <v>6.16</v>
      </c>
      <c r="Y13" s="25">
        <v>3.89</v>
      </c>
      <c r="Z13" s="26">
        <v>6.47</v>
      </c>
      <c r="AA13" s="26">
        <v>426645.87</v>
      </c>
      <c r="AB13" s="27">
        <v>2</v>
      </c>
      <c r="AC13" s="22">
        <f t="shared" si="1"/>
        <v>15.79</v>
      </c>
      <c r="AD13" s="23">
        <f t="shared" si="0"/>
        <v>182.30999999999997</v>
      </c>
    </row>
    <row r="14" spans="1:30" x14ac:dyDescent="0.25">
      <c r="A14" s="3">
        <v>10</v>
      </c>
      <c r="B14" s="24">
        <v>4.28</v>
      </c>
      <c r="C14" s="25">
        <v>4.93</v>
      </c>
      <c r="D14" s="25">
        <v>4.72</v>
      </c>
      <c r="E14" s="25">
        <v>5.01</v>
      </c>
      <c r="F14" s="25">
        <v>5.04</v>
      </c>
      <c r="G14" s="25">
        <v>4.8099999999999996</v>
      </c>
      <c r="H14" s="25">
        <v>4.18</v>
      </c>
      <c r="I14" s="25">
        <v>6.03</v>
      </c>
      <c r="J14" s="25">
        <v>9.33</v>
      </c>
      <c r="K14" s="25">
        <v>8.67</v>
      </c>
      <c r="L14" s="25">
        <v>9.32</v>
      </c>
      <c r="M14" s="25">
        <v>9.56</v>
      </c>
      <c r="N14" s="25">
        <v>9.18</v>
      </c>
      <c r="O14" s="25">
        <v>9.3800000000000008</v>
      </c>
      <c r="P14" s="25">
        <v>10.14</v>
      </c>
      <c r="Q14" s="25">
        <v>8.67</v>
      </c>
      <c r="R14" s="25">
        <v>3.86</v>
      </c>
      <c r="S14" s="25">
        <v>3.76</v>
      </c>
      <c r="T14" s="25">
        <v>4.04</v>
      </c>
      <c r="U14" s="25">
        <v>5.44</v>
      </c>
      <c r="V14" s="25">
        <v>6.99</v>
      </c>
      <c r="W14" s="25">
        <v>8.32</v>
      </c>
      <c r="X14" s="25">
        <v>6.31</v>
      </c>
      <c r="Y14" s="25">
        <v>3.59</v>
      </c>
      <c r="Z14" s="26">
        <v>0</v>
      </c>
      <c r="AA14" s="26">
        <v>0</v>
      </c>
      <c r="AB14" s="27">
        <v>0</v>
      </c>
      <c r="AC14" s="22">
        <f t="shared" si="1"/>
        <v>0</v>
      </c>
      <c r="AD14" s="23">
        <f t="shared" si="0"/>
        <v>155.56000000000003</v>
      </c>
    </row>
    <row r="15" spans="1:30" x14ac:dyDescent="0.25">
      <c r="A15" s="3">
        <v>11</v>
      </c>
      <c r="B15" s="24">
        <v>3.66</v>
      </c>
      <c r="C15" s="25">
        <v>3.9</v>
      </c>
      <c r="D15" s="25">
        <v>4.0599999999999996</v>
      </c>
      <c r="E15" s="25">
        <v>4.2</v>
      </c>
      <c r="F15" s="25">
        <v>4.21</v>
      </c>
      <c r="G15" s="25">
        <v>4.37</v>
      </c>
      <c r="H15" s="25">
        <v>4.09</v>
      </c>
      <c r="I15" s="25">
        <v>6.16</v>
      </c>
      <c r="J15" s="25">
        <v>9.08</v>
      </c>
      <c r="K15" s="25">
        <v>8.73</v>
      </c>
      <c r="L15" s="25">
        <v>8.8699999999999992</v>
      </c>
      <c r="M15" s="25">
        <v>8.4499999999999993</v>
      </c>
      <c r="N15" s="25">
        <v>8.6300000000000008</v>
      </c>
      <c r="O15" s="25">
        <v>8.5500000000000007</v>
      </c>
      <c r="P15" s="25">
        <v>8.8699999999999992</v>
      </c>
      <c r="Q15" s="25">
        <v>8.3699999999999992</v>
      </c>
      <c r="R15" s="25">
        <v>8.94</v>
      </c>
      <c r="S15" s="25">
        <v>10.97</v>
      </c>
      <c r="T15" s="25">
        <v>10.69</v>
      </c>
      <c r="U15" s="25">
        <v>9.42</v>
      </c>
      <c r="V15" s="25">
        <v>9.65</v>
      </c>
      <c r="W15" s="25">
        <v>9.36</v>
      </c>
      <c r="X15" s="25">
        <v>7.53</v>
      </c>
      <c r="Y15" s="25">
        <v>4.68</v>
      </c>
      <c r="Z15" s="26">
        <v>0</v>
      </c>
      <c r="AA15" s="26">
        <v>0</v>
      </c>
      <c r="AB15" s="27">
        <v>0</v>
      </c>
      <c r="AC15" s="22">
        <f t="shared" si="1"/>
        <v>0</v>
      </c>
      <c r="AD15" s="23">
        <f t="shared" si="0"/>
        <v>175.44000000000003</v>
      </c>
    </row>
    <row r="16" spans="1:30" x14ac:dyDescent="0.25">
      <c r="A16" s="3">
        <v>12</v>
      </c>
      <c r="B16" s="24">
        <v>4.91</v>
      </c>
      <c r="C16" s="25">
        <v>6.55</v>
      </c>
      <c r="D16" s="25">
        <v>5.13</v>
      </c>
      <c r="E16" s="25">
        <v>4.7699999999999996</v>
      </c>
      <c r="F16" s="25">
        <v>4.67</v>
      </c>
      <c r="G16" s="25">
        <v>4.4400000000000004</v>
      </c>
      <c r="H16" s="25">
        <v>4.6900000000000004</v>
      </c>
      <c r="I16" s="25">
        <v>8.35</v>
      </c>
      <c r="J16" s="25">
        <v>10.75</v>
      </c>
      <c r="K16" s="25">
        <v>10.119999999999999</v>
      </c>
      <c r="L16" s="25">
        <v>10.119999999999999</v>
      </c>
      <c r="M16" s="25">
        <v>10.79</v>
      </c>
      <c r="N16" s="25">
        <v>10.1</v>
      </c>
      <c r="O16" s="25" t="s">
        <v>24</v>
      </c>
      <c r="P16" s="25">
        <v>10.54</v>
      </c>
      <c r="Q16" s="25">
        <v>9.8699999999999992</v>
      </c>
      <c r="R16" s="25">
        <v>9.7799999999999994</v>
      </c>
      <c r="S16" s="25">
        <v>9.8800000000000008</v>
      </c>
      <c r="T16" s="25">
        <v>9.65</v>
      </c>
      <c r="U16" s="25">
        <v>9.49</v>
      </c>
      <c r="V16" s="25">
        <v>9.08</v>
      </c>
      <c r="W16" s="25">
        <v>9.43</v>
      </c>
      <c r="X16" s="25">
        <v>7.66</v>
      </c>
      <c r="Y16" s="25">
        <v>4.32</v>
      </c>
      <c r="Z16" s="26">
        <v>6.47</v>
      </c>
      <c r="AA16" s="26">
        <v>426645.87</v>
      </c>
      <c r="AB16" s="27">
        <v>1</v>
      </c>
      <c r="AC16" s="22">
        <f t="shared" si="1"/>
        <v>7.89</v>
      </c>
      <c r="AD16" s="23">
        <f t="shared" si="0"/>
        <v>192.98000000000002</v>
      </c>
    </row>
    <row r="17" spans="1:30" x14ac:dyDescent="0.25">
      <c r="A17" s="3">
        <v>13</v>
      </c>
      <c r="B17" s="24">
        <v>4.17</v>
      </c>
      <c r="C17" s="25">
        <v>4.58</v>
      </c>
      <c r="D17" s="25">
        <v>5.15</v>
      </c>
      <c r="E17" s="25">
        <v>5.17</v>
      </c>
      <c r="F17" s="25">
        <v>4.93</v>
      </c>
      <c r="G17" s="25">
        <v>4.58</v>
      </c>
      <c r="H17" s="25">
        <v>3.9</v>
      </c>
      <c r="I17" s="25">
        <v>7.2</v>
      </c>
      <c r="J17" s="25">
        <v>9.9600000000000009</v>
      </c>
      <c r="K17" s="25">
        <v>9.1999999999999993</v>
      </c>
      <c r="L17" s="25">
        <v>9.24</v>
      </c>
      <c r="M17" s="25">
        <v>9.4499999999999993</v>
      </c>
      <c r="N17" s="25">
        <v>9.18</v>
      </c>
      <c r="O17" s="25">
        <v>9.15</v>
      </c>
      <c r="P17" s="25">
        <v>9.48</v>
      </c>
      <c r="Q17" s="25">
        <v>9.23</v>
      </c>
      <c r="R17" s="25">
        <v>9.27</v>
      </c>
      <c r="S17" s="25">
        <v>8.9700000000000006</v>
      </c>
      <c r="T17" s="25">
        <v>8.8000000000000007</v>
      </c>
      <c r="U17" s="25">
        <v>8.51</v>
      </c>
      <c r="V17" s="25">
        <v>8.74</v>
      </c>
      <c r="W17" s="25">
        <v>8.5500000000000007</v>
      </c>
      <c r="X17" s="25">
        <v>6.58</v>
      </c>
      <c r="Y17" s="25">
        <v>3.51</v>
      </c>
      <c r="Z17" s="26">
        <v>0</v>
      </c>
      <c r="AA17" s="26">
        <v>0</v>
      </c>
      <c r="AB17" s="27">
        <v>0</v>
      </c>
      <c r="AC17" s="22">
        <f t="shared" si="1"/>
        <v>0</v>
      </c>
      <c r="AD17" s="23">
        <f t="shared" si="0"/>
        <v>177.50000000000006</v>
      </c>
    </row>
    <row r="18" spans="1:30" x14ac:dyDescent="0.25">
      <c r="A18" s="3">
        <v>14</v>
      </c>
      <c r="B18" s="24">
        <v>3.45</v>
      </c>
      <c r="C18" s="25">
        <v>4.22</v>
      </c>
      <c r="D18" s="25">
        <v>4.34</v>
      </c>
      <c r="E18" s="25">
        <v>4.3499999999999996</v>
      </c>
      <c r="F18" s="25">
        <v>5.52</v>
      </c>
      <c r="G18" s="25">
        <v>6.43</v>
      </c>
      <c r="H18" s="25">
        <v>6.61</v>
      </c>
      <c r="I18" s="25">
        <v>6.69</v>
      </c>
      <c r="J18" s="25">
        <v>8.24</v>
      </c>
      <c r="K18" s="25">
        <v>8.08</v>
      </c>
      <c r="L18" s="25">
        <v>7.47</v>
      </c>
      <c r="M18" s="25">
        <v>7.6</v>
      </c>
      <c r="N18" s="25">
        <v>8.0500000000000007</v>
      </c>
      <c r="O18" s="25">
        <v>8.92</v>
      </c>
      <c r="P18" s="25">
        <v>9.73</v>
      </c>
      <c r="Q18" s="25">
        <v>9.6999999999999993</v>
      </c>
      <c r="R18" s="25">
        <v>10.14</v>
      </c>
      <c r="S18" s="25">
        <v>9.15</v>
      </c>
      <c r="T18" s="25">
        <v>8.7799999999999994</v>
      </c>
      <c r="U18" s="25">
        <v>8.3699999999999992</v>
      </c>
      <c r="V18" s="25">
        <v>8.16</v>
      </c>
      <c r="W18" s="25">
        <v>8.14</v>
      </c>
      <c r="X18" s="25">
        <v>8.2100000000000009</v>
      </c>
      <c r="Y18" s="25">
        <v>8</v>
      </c>
      <c r="Z18" s="26">
        <v>0</v>
      </c>
      <c r="AA18" s="26">
        <v>0</v>
      </c>
      <c r="AB18" s="27">
        <v>0</v>
      </c>
      <c r="AC18" s="22">
        <f t="shared" si="1"/>
        <v>0</v>
      </c>
      <c r="AD18" s="23">
        <f t="shared" si="0"/>
        <v>178.35</v>
      </c>
    </row>
    <row r="19" spans="1:30" x14ac:dyDescent="0.25">
      <c r="A19" s="3">
        <v>15</v>
      </c>
      <c r="B19" s="24">
        <v>7.74</v>
      </c>
      <c r="C19" s="25">
        <v>7.46</v>
      </c>
      <c r="D19" s="25">
        <v>7.07</v>
      </c>
      <c r="E19" s="25">
        <v>7.3</v>
      </c>
      <c r="F19" s="25">
        <v>7.64</v>
      </c>
      <c r="G19" s="25">
        <v>7.67</v>
      </c>
      <c r="H19" s="25">
        <v>7.94</v>
      </c>
      <c r="I19" s="25">
        <v>8.2799999999999994</v>
      </c>
      <c r="J19" s="25">
        <v>8.31</v>
      </c>
      <c r="K19" s="25">
        <v>8.91</v>
      </c>
      <c r="L19" s="25">
        <v>9.91</v>
      </c>
      <c r="M19" s="25">
        <v>9.59</v>
      </c>
      <c r="N19" s="25">
        <v>10.19</v>
      </c>
      <c r="O19" s="25">
        <v>8.8800000000000008</v>
      </c>
      <c r="P19" s="25">
        <v>8.24</v>
      </c>
      <c r="Q19" s="25">
        <v>8.4</v>
      </c>
      <c r="R19" s="25">
        <v>8.24</v>
      </c>
      <c r="S19" s="25">
        <v>7.34</v>
      </c>
      <c r="T19" s="25">
        <v>7.27</v>
      </c>
      <c r="U19" s="25">
        <v>7.19</v>
      </c>
      <c r="V19" s="25">
        <v>6.85</v>
      </c>
      <c r="W19" s="25">
        <v>6.33</v>
      </c>
      <c r="X19" s="25">
        <v>5.91</v>
      </c>
      <c r="Y19" s="25">
        <v>5.88</v>
      </c>
      <c r="Z19" s="26">
        <v>0</v>
      </c>
      <c r="AA19" s="26">
        <v>0</v>
      </c>
      <c r="AB19" s="27">
        <v>0</v>
      </c>
      <c r="AC19" s="22">
        <f t="shared" si="1"/>
        <v>0</v>
      </c>
      <c r="AD19" s="23">
        <f t="shared" si="0"/>
        <v>188.54</v>
      </c>
    </row>
    <row r="20" spans="1:30" x14ac:dyDescent="0.25">
      <c r="A20" s="3">
        <v>16</v>
      </c>
      <c r="B20" s="24">
        <v>5.25</v>
      </c>
      <c r="C20" s="25">
        <v>4.5599999999999996</v>
      </c>
      <c r="D20" s="25">
        <v>3.81</v>
      </c>
      <c r="E20" s="25">
        <v>5.01</v>
      </c>
      <c r="F20" s="25">
        <v>5.0199999999999996</v>
      </c>
      <c r="G20" s="25">
        <v>5.13</v>
      </c>
      <c r="H20" s="25">
        <v>5.33</v>
      </c>
      <c r="I20" s="25">
        <v>10.76</v>
      </c>
      <c r="J20" s="25">
        <v>11.26</v>
      </c>
      <c r="K20" s="25">
        <v>10.48</v>
      </c>
      <c r="L20" s="25">
        <v>10.26</v>
      </c>
      <c r="M20" s="25">
        <v>9.5</v>
      </c>
      <c r="N20" s="25">
        <v>9.24</v>
      </c>
      <c r="O20" s="25">
        <v>8.83</v>
      </c>
      <c r="P20" s="25">
        <v>8.92</v>
      </c>
      <c r="Q20" s="25">
        <v>9.4600000000000009</v>
      </c>
      <c r="R20" s="25">
        <v>9.6999999999999993</v>
      </c>
      <c r="S20" s="25">
        <v>10.08</v>
      </c>
      <c r="T20" s="25">
        <v>9.89</v>
      </c>
      <c r="U20" s="25">
        <v>10.32</v>
      </c>
      <c r="V20" s="25">
        <v>9.73</v>
      </c>
      <c r="W20" s="25">
        <v>9.61</v>
      </c>
      <c r="X20" s="25">
        <v>8.15</v>
      </c>
      <c r="Y20" s="25">
        <v>5.75</v>
      </c>
      <c r="Z20" s="26">
        <v>0</v>
      </c>
      <c r="AA20" s="26">
        <v>0</v>
      </c>
      <c r="AB20" s="27">
        <v>0</v>
      </c>
      <c r="AC20" s="22">
        <f t="shared" si="1"/>
        <v>0</v>
      </c>
      <c r="AD20" s="23">
        <f t="shared" si="0"/>
        <v>196.04999999999998</v>
      </c>
    </row>
    <row r="21" spans="1:30" x14ac:dyDescent="0.25">
      <c r="A21" s="3">
        <v>17</v>
      </c>
      <c r="B21" s="24">
        <v>6.61</v>
      </c>
      <c r="C21" s="25">
        <v>6.57</v>
      </c>
      <c r="D21" s="25">
        <v>6.24</v>
      </c>
      <c r="E21" s="25">
        <v>6.09</v>
      </c>
      <c r="F21" s="25">
        <v>6.25</v>
      </c>
      <c r="G21" s="25">
        <v>6.18</v>
      </c>
      <c r="H21" s="25">
        <v>5.34</v>
      </c>
      <c r="I21" s="25">
        <v>7.87</v>
      </c>
      <c r="J21" s="25">
        <v>10.37</v>
      </c>
      <c r="K21" s="25">
        <v>10.91</v>
      </c>
      <c r="L21" s="25">
        <v>9.86</v>
      </c>
      <c r="M21" s="25">
        <v>9.36</v>
      </c>
      <c r="N21" s="25">
        <v>9.4499999999999993</v>
      </c>
      <c r="O21" s="25">
        <v>9.2200000000000006</v>
      </c>
      <c r="P21" s="25">
        <v>9.68</v>
      </c>
      <c r="Q21" s="25">
        <v>9.4700000000000006</v>
      </c>
      <c r="R21" s="25">
        <v>10.11</v>
      </c>
      <c r="S21" s="25">
        <v>9.9700000000000006</v>
      </c>
      <c r="T21" s="25">
        <v>10.18</v>
      </c>
      <c r="U21" s="25">
        <v>9.9499999999999993</v>
      </c>
      <c r="V21" s="25">
        <v>9.83</v>
      </c>
      <c r="W21" s="25">
        <v>9.67</v>
      </c>
      <c r="X21" s="25">
        <v>8.15</v>
      </c>
      <c r="Y21" s="25">
        <v>5.56</v>
      </c>
      <c r="Z21" s="26">
        <v>0</v>
      </c>
      <c r="AA21" s="26">
        <v>0</v>
      </c>
      <c r="AB21" s="27">
        <v>0</v>
      </c>
      <c r="AC21" s="22">
        <f t="shared" si="1"/>
        <v>0</v>
      </c>
      <c r="AD21" s="23">
        <f t="shared" si="0"/>
        <v>202.89</v>
      </c>
    </row>
    <row r="22" spans="1:30" x14ac:dyDescent="0.25">
      <c r="A22" s="3">
        <v>18</v>
      </c>
      <c r="B22" s="24">
        <v>6.35</v>
      </c>
      <c r="C22" s="25">
        <v>6.24</v>
      </c>
      <c r="D22" s="25">
        <v>6.22</v>
      </c>
      <c r="E22" s="25">
        <v>6.31</v>
      </c>
      <c r="F22" s="25">
        <v>5.98</v>
      </c>
      <c r="G22" s="25">
        <v>6.16</v>
      </c>
      <c r="H22" s="25">
        <v>4.6500000000000004</v>
      </c>
      <c r="I22" s="25">
        <v>7.45</v>
      </c>
      <c r="J22" s="25">
        <v>9.61</v>
      </c>
      <c r="K22" s="25">
        <v>9.8800000000000008</v>
      </c>
      <c r="L22" s="25">
        <v>10.76</v>
      </c>
      <c r="M22" s="25">
        <v>11.94</v>
      </c>
      <c r="N22" s="25">
        <v>11.44</v>
      </c>
      <c r="O22" s="25">
        <v>10.81</v>
      </c>
      <c r="P22" s="25">
        <v>10.78</v>
      </c>
      <c r="Q22" s="25">
        <v>11.07</v>
      </c>
      <c r="R22" s="25">
        <v>11.52</v>
      </c>
      <c r="S22" s="25">
        <v>11.46</v>
      </c>
      <c r="T22" s="25">
        <v>11.09</v>
      </c>
      <c r="U22" s="25">
        <v>11.28</v>
      </c>
      <c r="V22" s="25">
        <v>11.19</v>
      </c>
      <c r="W22" s="25">
        <v>10.73</v>
      </c>
      <c r="X22" s="25">
        <v>9.14</v>
      </c>
      <c r="Y22" s="25">
        <v>7.15</v>
      </c>
      <c r="Z22" s="26">
        <v>0</v>
      </c>
      <c r="AA22" s="26">
        <v>0</v>
      </c>
      <c r="AB22" s="27">
        <v>0</v>
      </c>
      <c r="AC22" s="22">
        <f t="shared" si="1"/>
        <v>0</v>
      </c>
      <c r="AD22" s="23">
        <f t="shared" si="0"/>
        <v>219.21</v>
      </c>
    </row>
    <row r="23" spans="1:30" x14ac:dyDescent="0.25">
      <c r="A23" s="3">
        <v>19</v>
      </c>
      <c r="B23" s="24">
        <v>7.38</v>
      </c>
      <c r="C23" s="25">
        <v>7.49</v>
      </c>
      <c r="D23" s="25">
        <v>7.09</v>
      </c>
      <c r="E23" s="25">
        <v>6.66</v>
      </c>
      <c r="F23" s="25">
        <v>6.09</v>
      </c>
      <c r="G23" s="25">
        <v>6.12</v>
      </c>
      <c r="H23" s="25">
        <v>6.07</v>
      </c>
      <c r="I23" s="25">
        <v>9.31</v>
      </c>
      <c r="J23" s="25">
        <v>9.65</v>
      </c>
      <c r="K23" s="25">
        <v>9.09</v>
      </c>
      <c r="L23" s="25">
        <v>9.06</v>
      </c>
      <c r="M23" s="25">
        <v>9.01</v>
      </c>
      <c r="N23" s="25">
        <v>9.33</v>
      </c>
      <c r="O23" s="25">
        <v>9.19</v>
      </c>
      <c r="P23" s="25">
        <v>9.1300000000000008</v>
      </c>
      <c r="Q23" s="25">
        <v>9.3000000000000007</v>
      </c>
      <c r="R23" s="25">
        <v>9.2799999999999994</v>
      </c>
      <c r="S23" s="25">
        <v>9.2799999999999994</v>
      </c>
      <c r="T23" s="25">
        <v>9.0500000000000007</v>
      </c>
      <c r="U23" s="25">
        <v>8.73</v>
      </c>
      <c r="V23" s="25">
        <v>8.6999999999999993</v>
      </c>
      <c r="W23" s="25">
        <v>8.99</v>
      </c>
      <c r="X23" s="25">
        <v>7.83</v>
      </c>
      <c r="Y23" s="25">
        <v>5.16</v>
      </c>
      <c r="Z23" s="26">
        <v>0</v>
      </c>
      <c r="AA23" s="26">
        <v>0</v>
      </c>
      <c r="AB23" s="27">
        <v>0</v>
      </c>
      <c r="AC23" s="22">
        <f t="shared" si="1"/>
        <v>0</v>
      </c>
      <c r="AD23" s="23">
        <f t="shared" si="0"/>
        <v>196.99</v>
      </c>
    </row>
    <row r="24" spans="1:30" x14ac:dyDescent="0.25">
      <c r="A24" s="3">
        <v>20</v>
      </c>
      <c r="B24" s="24">
        <v>5.98</v>
      </c>
      <c r="C24" s="25">
        <v>7.13</v>
      </c>
      <c r="D24" s="25">
        <v>7.19</v>
      </c>
      <c r="E24" s="25">
        <v>7.23</v>
      </c>
      <c r="F24" s="25">
        <v>7.06</v>
      </c>
      <c r="G24" s="25">
        <v>7.07</v>
      </c>
      <c r="H24" s="25">
        <v>5.29</v>
      </c>
      <c r="I24" s="25">
        <v>8.0500000000000007</v>
      </c>
      <c r="J24" s="25">
        <v>10.64</v>
      </c>
      <c r="K24" s="25">
        <v>10.41</v>
      </c>
      <c r="L24" s="25">
        <v>8.49</v>
      </c>
      <c r="M24" s="25">
        <v>8.49</v>
      </c>
      <c r="N24" s="25">
        <v>9.0399999999999991</v>
      </c>
      <c r="O24" s="25">
        <v>9.36</v>
      </c>
      <c r="P24" s="25">
        <v>9.41</v>
      </c>
      <c r="Q24" s="25">
        <v>9.67</v>
      </c>
      <c r="R24" s="25">
        <v>10.18</v>
      </c>
      <c r="S24" s="25">
        <v>10.46</v>
      </c>
      <c r="T24" s="25">
        <v>10.31</v>
      </c>
      <c r="U24" s="25">
        <v>10.039999999999999</v>
      </c>
      <c r="V24" s="25">
        <v>10</v>
      </c>
      <c r="W24" s="25">
        <v>10</v>
      </c>
      <c r="X24" s="25">
        <v>8.0299999999999994</v>
      </c>
      <c r="Y24" s="25">
        <v>6.07</v>
      </c>
      <c r="Z24" s="26">
        <v>0</v>
      </c>
      <c r="AA24" s="26">
        <v>0</v>
      </c>
      <c r="AB24" s="27">
        <v>0</v>
      </c>
      <c r="AC24" s="22">
        <f t="shared" si="1"/>
        <v>0</v>
      </c>
      <c r="AD24" s="23">
        <f t="shared" si="0"/>
        <v>205.6</v>
      </c>
    </row>
    <row r="25" spans="1:30" x14ac:dyDescent="0.25">
      <c r="A25" s="3">
        <v>21</v>
      </c>
      <c r="B25" s="24">
        <v>6.18</v>
      </c>
      <c r="C25" s="25">
        <v>6.4</v>
      </c>
      <c r="D25" s="25">
        <v>6.44</v>
      </c>
      <c r="E25" s="25">
        <v>6.24</v>
      </c>
      <c r="F25" s="25">
        <v>6.27</v>
      </c>
      <c r="G25" s="25">
        <v>6.27</v>
      </c>
      <c r="H25" s="25">
        <v>8.0299999999999994</v>
      </c>
      <c r="I25" s="25">
        <v>8.2200000000000006</v>
      </c>
      <c r="J25" s="25">
        <v>8.69</v>
      </c>
      <c r="K25" s="25">
        <v>7.99</v>
      </c>
      <c r="L25" s="25">
        <v>8.15</v>
      </c>
      <c r="M25" s="25">
        <v>8.24</v>
      </c>
      <c r="N25" s="25">
        <v>7.98</v>
      </c>
      <c r="O25" s="25">
        <v>8.0500000000000007</v>
      </c>
      <c r="P25" s="25">
        <v>7.86</v>
      </c>
      <c r="Q25" s="25">
        <v>7.99</v>
      </c>
      <c r="R25" s="25">
        <v>7.1</v>
      </c>
      <c r="S25" s="25">
        <v>6.72</v>
      </c>
      <c r="T25" s="25">
        <v>6.54</v>
      </c>
      <c r="U25" s="25">
        <v>6.6</v>
      </c>
      <c r="V25" s="25">
        <v>6.74</v>
      </c>
      <c r="W25" s="25">
        <v>6.68</v>
      </c>
      <c r="X25" s="25">
        <v>6.37</v>
      </c>
      <c r="Y25" s="25">
        <v>6.47</v>
      </c>
      <c r="Z25" s="26">
        <v>0</v>
      </c>
      <c r="AA25" s="26">
        <v>0</v>
      </c>
      <c r="AB25" s="27">
        <v>0</v>
      </c>
      <c r="AC25" s="22">
        <f t="shared" si="1"/>
        <v>0</v>
      </c>
      <c r="AD25" s="23">
        <f t="shared" si="0"/>
        <v>172.22</v>
      </c>
    </row>
    <row r="26" spans="1:30" x14ac:dyDescent="0.25">
      <c r="A26" s="3">
        <v>22</v>
      </c>
      <c r="B26" s="24">
        <v>6.48</v>
      </c>
      <c r="C26" s="25">
        <v>6.51</v>
      </c>
      <c r="D26" s="25">
        <v>6.35</v>
      </c>
      <c r="E26" s="25">
        <v>6.59</v>
      </c>
      <c r="F26" s="25">
        <v>6.59</v>
      </c>
      <c r="G26" s="25">
        <v>6.35</v>
      </c>
      <c r="H26" s="25">
        <v>6.34</v>
      </c>
      <c r="I26" s="25">
        <v>6.28</v>
      </c>
      <c r="J26" s="25">
        <v>8.14</v>
      </c>
      <c r="K26" s="25">
        <v>7.24</v>
      </c>
      <c r="L26" s="25">
        <v>7.41</v>
      </c>
      <c r="M26" s="25">
        <v>7.09</v>
      </c>
      <c r="N26" s="25">
        <v>6.98</v>
      </c>
      <c r="O26" s="25">
        <v>6.82</v>
      </c>
      <c r="P26" s="25">
        <v>6.76</v>
      </c>
      <c r="Q26" s="25">
        <v>6.71</v>
      </c>
      <c r="R26" s="25">
        <v>6.98</v>
      </c>
      <c r="S26" s="25">
        <v>6.68</v>
      </c>
      <c r="T26" s="25">
        <v>6.89</v>
      </c>
      <c r="U26" s="25">
        <v>6.76</v>
      </c>
      <c r="V26" s="25">
        <v>6.84</v>
      </c>
      <c r="W26" s="25">
        <v>6.79</v>
      </c>
      <c r="X26" s="25">
        <v>6.67</v>
      </c>
      <c r="Y26" s="25">
        <v>6.7</v>
      </c>
      <c r="Z26" s="26">
        <v>0</v>
      </c>
      <c r="AA26" s="26">
        <v>0</v>
      </c>
      <c r="AB26" s="27">
        <v>0</v>
      </c>
      <c r="AC26" s="22">
        <f t="shared" si="1"/>
        <v>0</v>
      </c>
      <c r="AD26" s="23">
        <f t="shared" si="0"/>
        <v>162.94999999999993</v>
      </c>
    </row>
    <row r="27" spans="1:30" x14ac:dyDescent="0.25">
      <c r="A27" s="3">
        <v>23</v>
      </c>
      <c r="B27" s="24">
        <v>6.74</v>
      </c>
      <c r="C27" s="25">
        <v>6.8</v>
      </c>
      <c r="D27" s="25">
        <v>6.87</v>
      </c>
      <c r="E27" s="25">
        <v>6.64</v>
      </c>
      <c r="F27" s="25">
        <v>6.44</v>
      </c>
      <c r="G27" s="25">
        <v>6.47</v>
      </c>
      <c r="H27" s="25">
        <v>6.13</v>
      </c>
      <c r="I27" s="25">
        <v>9.0399999999999991</v>
      </c>
      <c r="J27" s="25">
        <v>10.96</v>
      </c>
      <c r="K27" s="25">
        <v>10.44</v>
      </c>
      <c r="L27" s="25">
        <v>10.68</v>
      </c>
      <c r="M27" s="25">
        <v>10.44</v>
      </c>
      <c r="N27" s="25">
        <v>10.15</v>
      </c>
      <c r="O27" s="25">
        <v>10.050000000000001</v>
      </c>
      <c r="P27" s="25">
        <v>10.17</v>
      </c>
      <c r="Q27" s="25">
        <v>9.81</v>
      </c>
      <c r="R27" s="25">
        <v>10.3</v>
      </c>
      <c r="S27" s="25">
        <v>10.5</v>
      </c>
      <c r="T27" s="25">
        <v>10.48</v>
      </c>
      <c r="U27" s="25">
        <v>10.59</v>
      </c>
      <c r="V27" s="25">
        <v>10.27</v>
      </c>
      <c r="W27" s="25">
        <v>10.49</v>
      </c>
      <c r="X27" s="25">
        <v>8.39</v>
      </c>
      <c r="Y27" s="25">
        <v>6.4</v>
      </c>
      <c r="Z27" s="26">
        <v>0</v>
      </c>
      <c r="AA27" s="26">
        <v>0</v>
      </c>
      <c r="AB27" s="27">
        <v>0</v>
      </c>
      <c r="AC27" s="22">
        <f t="shared" si="1"/>
        <v>0</v>
      </c>
      <c r="AD27" s="23">
        <f t="shared" si="0"/>
        <v>215.25000000000003</v>
      </c>
    </row>
    <row r="28" spans="1:30" x14ac:dyDescent="0.25">
      <c r="A28" s="3">
        <v>24</v>
      </c>
      <c r="B28" s="24">
        <v>6.5</v>
      </c>
      <c r="C28" s="25">
        <v>6.42</v>
      </c>
      <c r="D28" s="25">
        <v>6.49</v>
      </c>
      <c r="E28" s="25">
        <v>6.38</v>
      </c>
      <c r="F28" s="25">
        <v>6.36</v>
      </c>
      <c r="G28" s="25">
        <v>6.49</v>
      </c>
      <c r="H28" s="25">
        <v>6.18</v>
      </c>
      <c r="I28" s="25">
        <v>9.3699999999999992</v>
      </c>
      <c r="J28" s="25">
        <v>11.07</v>
      </c>
      <c r="K28" s="25">
        <v>10.84</v>
      </c>
      <c r="L28" s="25">
        <v>10.61</v>
      </c>
      <c r="M28" s="25">
        <v>10.26</v>
      </c>
      <c r="N28" s="25">
        <v>10.15</v>
      </c>
      <c r="O28" s="25">
        <v>10.37</v>
      </c>
      <c r="P28" s="25">
        <v>10.64</v>
      </c>
      <c r="Q28" s="25">
        <v>10.43</v>
      </c>
      <c r="R28" s="25">
        <v>10.78</v>
      </c>
      <c r="S28" s="25">
        <v>10.9</v>
      </c>
      <c r="T28" s="25">
        <v>10.59</v>
      </c>
      <c r="U28" s="25">
        <v>10.24</v>
      </c>
      <c r="V28" s="25">
        <v>9.9</v>
      </c>
      <c r="W28" s="25">
        <v>9.8699999999999992</v>
      </c>
      <c r="X28" s="25">
        <v>8.91</v>
      </c>
      <c r="Y28" s="25">
        <v>6.51</v>
      </c>
      <c r="Z28" s="26">
        <v>0</v>
      </c>
      <c r="AA28" s="26">
        <v>0</v>
      </c>
      <c r="AB28" s="27">
        <v>0</v>
      </c>
      <c r="AC28" s="22">
        <f t="shared" si="1"/>
        <v>0</v>
      </c>
      <c r="AD28" s="23">
        <f t="shared" si="0"/>
        <v>216.26000000000002</v>
      </c>
    </row>
    <row r="29" spans="1:30" x14ac:dyDescent="0.25">
      <c r="A29" s="3">
        <v>25</v>
      </c>
      <c r="B29" s="24">
        <v>6.3</v>
      </c>
      <c r="C29" s="25">
        <v>6.27</v>
      </c>
      <c r="D29" s="25">
        <v>6.62</v>
      </c>
      <c r="E29" s="25">
        <v>6.7</v>
      </c>
      <c r="F29" s="25">
        <v>6.78</v>
      </c>
      <c r="G29" s="25">
        <v>6.66</v>
      </c>
      <c r="H29" s="25">
        <v>6.35</v>
      </c>
      <c r="I29" s="25">
        <v>8.57</v>
      </c>
      <c r="J29" s="25">
        <v>11.58</v>
      </c>
      <c r="K29" s="25" t="s">
        <v>24</v>
      </c>
      <c r="L29" s="25" t="s">
        <v>24</v>
      </c>
      <c r="M29" s="25">
        <v>11.58</v>
      </c>
      <c r="N29" s="25">
        <v>11.45</v>
      </c>
      <c r="O29" s="25">
        <v>11.38</v>
      </c>
      <c r="P29" s="25">
        <v>11.58</v>
      </c>
      <c r="Q29" s="25">
        <v>11.52</v>
      </c>
      <c r="R29" s="25">
        <v>11.07</v>
      </c>
      <c r="S29" s="25">
        <v>10.59</v>
      </c>
      <c r="T29" s="25">
        <v>10.29</v>
      </c>
      <c r="U29" s="25">
        <v>9.8000000000000007</v>
      </c>
      <c r="V29" s="25">
        <v>10.16</v>
      </c>
      <c r="W29" s="25">
        <v>9.8800000000000008</v>
      </c>
      <c r="X29" s="25">
        <v>7.87</v>
      </c>
      <c r="Y29" s="25">
        <v>6.12</v>
      </c>
      <c r="Z29" s="26">
        <v>6.47</v>
      </c>
      <c r="AA29" s="26">
        <v>426645.87</v>
      </c>
      <c r="AB29" s="27">
        <v>2</v>
      </c>
      <c r="AC29" s="22">
        <f t="shared" si="1"/>
        <v>15.79</v>
      </c>
      <c r="AD29" s="23">
        <f t="shared" si="0"/>
        <v>214.91</v>
      </c>
    </row>
    <row r="30" spans="1:30" x14ac:dyDescent="0.25">
      <c r="A30" s="3">
        <v>26</v>
      </c>
      <c r="B30" s="24">
        <v>6.23</v>
      </c>
      <c r="C30" s="25">
        <v>6.19</v>
      </c>
      <c r="D30" s="25">
        <v>6.12</v>
      </c>
      <c r="E30" s="25">
        <v>6.09</v>
      </c>
      <c r="F30" s="25">
        <v>6.04</v>
      </c>
      <c r="G30" s="25">
        <v>6.01</v>
      </c>
      <c r="H30" s="25">
        <v>5.73</v>
      </c>
      <c r="I30" s="25">
        <v>9.24</v>
      </c>
      <c r="J30" s="25">
        <v>9.0299999999999994</v>
      </c>
      <c r="K30" s="25">
        <v>10.82</v>
      </c>
      <c r="L30" s="25">
        <v>10.76</v>
      </c>
      <c r="M30" s="25">
        <v>10.55</v>
      </c>
      <c r="N30" s="25">
        <v>10.130000000000001</v>
      </c>
      <c r="O30" s="25">
        <v>10.32</v>
      </c>
      <c r="P30" s="25">
        <v>10.23</v>
      </c>
      <c r="Q30" s="25">
        <v>9.83</v>
      </c>
      <c r="R30" s="25">
        <v>9.94</v>
      </c>
      <c r="S30" s="25">
        <v>10.25</v>
      </c>
      <c r="T30" s="25">
        <v>9.94</v>
      </c>
      <c r="U30" s="25">
        <v>9.9499999999999993</v>
      </c>
      <c r="V30" s="25">
        <v>10.3</v>
      </c>
      <c r="W30" s="25">
        <v>9.9700000000000006</v>
      </c>
      <c r="X30" s="25">
        <v>8.68</v>
      </c>
      <c r="Y30" s="25">
        <v>7.26</v>
      </c>
      <c r="Z30" s="26">
        <v>0</v>
      </c>
      <c r="AA30" s="26">
        <v>0</v>
      </c>
      <c r="AB30" s="27">
        <v>0</v>
      </c>
      <c r="AC30" s="22">
        <f t="shared" si="1"/>
        <v>0</v>
      </c>
      <c r="AD30" s="23">
        <f t="shared" si="0"/>
        <v>209.60999999999999</v>
      </c>
    </row>
    <row r="31" spans="1:30" x14ac:dyDescent="0.25">
      <c r="A31" s="3">
        <v>27</v>
      </c>
      <c r="B31" s="24">
        <v>7.14</v>
      </c>
      <c r="C31" s="25">
        <v>7.19</v>
      </c>
      <c r="D31" s="25">
        <v>7.01</v>
      </c>
      <c r="E31" s="25">
        <v>7.04</v>
      </c>
      <c r="F31" s="25">
        <v>7.04</v>
      </c>
      <c r="G31" s="25">
        <v>6.9</v>
      </c>
      <c r="H31" s="25">
        <v>7.32</v>
      </c>
      <c r="I31" s="25">
        <v>9.8800000000000008</v>
      </c>
      <c r="J31" s="25">
        <v>0</v>
      </c>
      <c r="K31" s="25">
        <v>9.9700000000000006</v>
      </c>
      <c r="L31" s="25">
        <v>10.18</v>
      </c>
      <c r="M31" s="25">
        <v>10.51</v>
      </c>
      <c r="N31" s="25">
        <v>10.11</v>
      </c>
      <c r="O31" s="25">
        <v>10.61</v>
      </c>
      <c r="P31" s="25">
        <v>11.22</v>
      </c>
      <c r="Q31" s="25">
        <v>10.76</v>
      </c>
      <c r="R31" s="25">
        <v>10.78</v>
      </c>
      <c r="S31" s="25">
        <v>10.41</v>
      </c>
      <c r="T31" s="25">
        <v>10.23</v>
      </c>
      <c r="U31" s="25">
        <v>10.029999999999999</v>
      </c>
      <c r="V31" s="25">
        <v>9.99</v>
      </c>
      <c r="W31" s="25">
        <v>9.9700000000000006</v>
      </c>
      <c r="X31" s="25">
        <v>8.16</v>
      </c>
      <c r="Y31" s="25">
        <v>7.42</v>
      </c>
      <c r="Z31" s="26">
        <v>6.47</v>
      </c>
      <c r="AA31" s="26">
        <v>426645.87</v>
      </c>
      <c r="AB31" s="27">
        <v>1</v>
      </c>
      <c r="AC31" s="22">
        <f t="shared" si="1"/>
        <v>7.89</v>
      </c>
      <c r="AD31" s="23">
        <f t="shared" si="0"/>
        <v>217.76</v>
      </c>
    </row>
    <row r="32" spans="1:30" x14ac:dyDescent="0.25">
      <c r="A32" s="3">
        <v>28</v>
      </c>
      <c r="B32" s="24">
        <v>7.24</v>
      </c>
      <c r="C32" s="25">
        <v>7.29</v>
      </c>
      <c r="D32" s="25">
        <v>7.14</v>
      </c>
      <c r="E32" s="25">
        <v>6.99</v>
      </c>
      <c r="F32" s="25">
        <v>6.92</v>
      </c>
      <c r="G32" s="25">
        <v>6.84</v>
      </c>
      <c r="H32" s="25">
        <v>7.04</v>
      </c>
      <c r="I32" s="25">
        <v>6.87</v>
      </c>
      <c r="J32" s="25">
        <v>7.31</v>
      </c>
      <c r="K32" s="25">
        <v>6.77</v>
      </c>
      <c r="L32" s="25">
        <v>6.26</v>
      </c>
      <c r="M32" s="25">
        <v>6.23</v>
      </c>
      <c r="N32" s="25">
        <v>5.85</v>
      </c>
      <c r="O32" s="25">
        <v>5.55</v>
      </c>
      <c r="P32" s="25">
        <v>5.22</v>
      </c>
      <c r="Q32" s="25">
        <v>5.09</v>
      </c>
      <c r="R32" s="25">
        <v>4.82</v>
      </c>
      <c r="S32" s="25">
        <v>4.6100000000000003</v>
      </c>
      <c r="T32" s="25">
        <v>4.29</v>
      </c>
      <c r="U32" s="25">
        <v>4.5599999999999996</v>
      </c>
      <c r="V32" s="25">
        <v>4.88</v>
      </c>
      <c r="W32" s="25">
        <v>4.67</v>
      </c>
      <c r="X32" s="25">
        <v>4.5999999999999996</v>
      </c>
      <c r="Y32" s="25">
        <v>4.6900000000000004</v>
      </c>
      <c r="Z32" s="26">
        <v>0</v>
      </c>
      <c r="AA32" s="26">
        <v>0</v>
      </c>
      <c r="AB32" s="27">
        <v>0</v>
      </c>
      <c r="AC32" s="22">
        <f t="shared" si="1"/>
        <v>0</v>
      </c>
      <c r="AD32" s="23">
        <f t="shared" si="0"/>
        <v>141.72999999999999</v>
      </c>
    </row>
    <row r="33" spans="1:30" x14ac:dyDescent="0.25">
      <c r="A33" s="3">
        <v>29</v>
      </c>
      <c r="B33" s="24">
        <v>5.31</v>
      </c>
      <c r="C33" s="25">
        <v>6.14</v>
      </c>
      <c r="D33" s="25">
        <v>5.99</v>
      </c>
      <c r="E33" s="25">
        <v>6.08</v>
      </c>
      <c r="F33" s="25">
        <v>6.22</v>
      </c>
      <c r="G33" s="25">
        <v>6.22</v>
      </c>
      <c r="H33" s="25">
        <v>6.12</v>
      </c>
      <c r="I33" s="25">
        <v>6.22</v>
      </c>
      <c r="J33" s="25">
        <v>6.87</v>
      </c>
      <c r="K33" s="25">
        <v>6.92</v>
      </c>
      <c r="L33" s="25">
        <v>7.31</v>
      </c>
      <c r="M33" s="25">
        <v>7.31</v>
      </c>
      <c r="N33" s="25">
        <v>7.25</v>
      </c>
      <c r="O33" s="25">
        <v>7.25</v>
      </c>
      <c r="P33" s="25">
        <v>6.78</v>
      </c>
      <c r="Q33" s="25">
        <v>6.85</v>
      </c>
      <c r="R33" s="25">
        <v>7.02</v>
      </c>
      <c r="S33" s="25">
        <v>7.14</v>
      </c>
      <c r="T33" s="25">
        <v>6.72</v>
      </c>
      <c r="U33" s="25">
        <v>6.64</v>
      </c>
      <c r="V33" s="25">
        <v>6.06</v>
      </c>
      <c r="W33" s="25">
        <v>6.26</v>
      </c>
      <c r="X33" s="25">
        <v>6.47</v>
      </c>
      <c r="Y33" s="25">
        <v>6.3</v>
      </c>
      <c r="Z33" s="26">
        <v>0</v>
      </c>
      <c r="AA33" s="26">
        <v>0</v>
      </c>
      <c r="AB33" s="27">
        <v>0</v>
      </c>
      <c r="AC33" s="22">
        <f t="shared" si="1"/>
        <v>0</v>
      </c>
      <c r="AD33" s="23">
        <f t="shared" si="0"/>
        <v>157.44999999999999</v>
      </c>
    </row>
    <row r="34" spans="1:30" x14ac:dyDescent="0.25">
      <c r="A34" s="3">
        <v>30</v>
      </c>
      <c r="B34" s="24">
        <v>7.25</v>
      </c>
      <c r="C34" s="25">
        <v>7.2</v>
      </c>
      <c r="D34" s="25">
        <v>6.86</v>
      </c>
      <c r="E34" s="25">
        <v>6.53</v>
      </c>
      <c r="F34" s="25">
        <v>6.47</v>
      </c>
      <c r="G34" s="25">
        <v>7.39</v>
      </c>
      <c r="H34" s="25">
        <v>7.1</v>
      </c>
      <c r="I34" s="25">
        <v>7.54</v>
      </c>
      <c r="J34" s="25">
        <v>10.68</v>
      </c>
      <c r="K34" s="25">
        <v>9.81</v>
      </c>
      <c r="L34" s="25">
        <v>9.44</v>
      </c>
      <c r="M34" s="25">
        <v>9.4</v>
      </c>
      <c r="N34" s="25">
        <v>8.94</v>
      </c>
      <c r="O34" s="25">
        <v>9.25</v>
      </c>
      <c r="P34" s="25">
        <v>9.58</v>
      </c>
      <c r="Q34" s="25">
        <v>9.64</v>
      </c>
      <c r="R34" s="25">
        <v>9.75</v>
      </c>
      <c r="S34" s="25">
        <v>9.89</v>
      </c>
      <c r="T34" s="25">
        <v>9.69</v>
      </c>
      <c r="U34" s="25">
        <v>9.77</v>
      </c>
      <c r="V34" s="25">
        <v>9.74</v>
      </c>
      <c r="W34" s="25">
        <v>9.7899999999999991</v>
      </c>
      <c r="X34" s="25">
        <v>7.6</v>
      </c>
      <c r="Y34" s="25">
        <v>6.61</v>
      </c>
      <c r="Z34" s="26">
        <v>0</v>
      </c>
      <c r="AA34" s="26">
        <v>0</v>
      </c>
      <c r="AB34" s="27">
        <v>0</v>
      </c>
      <c r="AC34" s="22">
        <f t="shared" si="1"/>
        <v>0</v>
      </c>
      <c r="AD34" s="23">
        <f t="shared" si="0"/>
        <v>205.92000000000004</v>
      </c>
    </row>
    <row r="35" spans="1:30" ht="17.25" thickBot="1" x14ac:dyDescent="0.3">
      <c r="A35" s="3">
        <v>31</v>
      </c>
      <c r="B35" s="28">
        <v>6.44</v>
      </c>
      <c r="C35" s="29">
        <v>6.82</v>
      </c>
      <c r="D35" s="29">
        <v>6.84</v>
      </c>
      <c r="E35" s="29">
        <v>7.14</v>
      </c>
      <c r="F35" s="29">
        <v>7.01</v>
      </c>
      <c r="G35" s="29">
        <v>7.24</v>
      </c>
      <c r="H35" s="29">
        <v>6.95</v>
      </c>
      <c r="I35" s="29">
        <v>8.23</v>
      </c>
      <c r="J35" s="29">
        <v>9.89</v>
      </c>
      <c r="K35" s="29">
        <v>9.9499999999999993</v>
      </c>
      <c r="L35" s="29">
        <v>10.37</v>
      </c>
      <c r="M35" s="29">
        <v>10.029999999999999</v>
      </c>
      <c r="N35" s="29">
        <v>9.9</v>
      </c>
      <c r="O35" s="29">
        <v>10.07</v>
      </c>
      <c r="P35" s="29">
        <v>10.130000000000001</v>
      </c>
      <c r="Q35" s="29">
        <v>10.3</v>
      </c>
      <c r="R35" s="29">
        <v>10.47</v>
      </c>
      <c r="S35" s="29">
        <v>10.6</v>
      </c>
      <c r="T35" s="29">
        <v>10.050000000000001</v>
      </c>
      <c r="U35" s="29">
        <v>9.94</v>
      </c>
      <c r="V35" s="29">
        <v>9.69</v>
      </c>
      <c r="W35" s="29">
        <v>9.42</v>
      </c>
      <c r="X35" s="29">
        <v>8.4</v>
      </c>
      <c r="Y35" s="29">
        <v>7.26</v>
      </c>
      <c r="Z35" s="30">
        <v>0</v>
      </c>
      <c r="AA35" s="30">
        <v>0</v>
      </c>
      <c r="AB35" s="31">
        <v>0</v>
      </c>
      <c r="AC35" s="22">
        <f t="shared" si="1"/>
        <v>0</v>
      </c>
      <c r="AD35" s="23">
        <f t="shared" si="0"/>
        <v>213.14000000000001</v>
      </c>
    </row>
    <row r="36" spans="1:30" ht="32.25" customHeight="1" thickTop="1" x14ac:dyDescent="0.25">
      <c r="A36" s="81" t="s">
        <v>6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82"/>
      <c r="AD36" s="32">
        <f>SUM(AD5:AD35)</f>
        <v>5933.6299999999992</v>
      </c>
    </row>
    <row r="37" spans="1:30" ht="102.75" customHeight="1" x14ac:dyDescent="0.25">
      <c r="A37" s="57" t="s">
        <v>18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9"/>
      <c r="Z37" s="83" t="s">
        <v>17</v>
      </c>
      <c r="AA37" s="84"/>
      <c r="AB37" s="11">
        <v>6.47</v>
      </c>
      <c r="AC37" s="10" t="s">
        <v>16</v>
      </c>
      <c r="AD37" s="26">
        <v>426645.87</v>
      </c>
    </row>
    <row r="38" spans="1:30" s="35" customFormat="1" ht="18.75" customHeight="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4"/>
      <c r="AA38" s="34"/>
      <c r="AB38" s="34"/>
      <c r="AC38" s="34"/>
      <c r="AD38" s="34"/>
    </row>
    <row r="39" spans="1:30" s="35" customForma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7"/>
      <c r="AA39" s="37"/>
      <c r="AB39" s="37"/>
      <c r="AC39" s="37"/>
      <c r="AD39" s="37"/>
    </row>
    <row r="40" spans="1:30" ht="27" customHeight="1" x14ac:dyDescent="0.25">
      <c r="A40" s="71" t="s">
        <v>20</v>
      </c>
      <c r="B40" s="71"/>
      <c r="C40" s="71"/>
      <c r="D40" s="71"/>
      <c r="E40" s="71"/>
      <c r="F40" s="71"/>
      <c r="G40" s="71"/>
      <c r="H40" s="71"/>
      <c r="I40" s="71"/>
      <c r="J40" s="72"/>
      <c r="K40" s="72"/>
      <c r="L40" s="73" t="s">
        <v>10</v>
      </c>
      <c r="M40" s="73"/>
      <c r="N40" s="74">
        <v>8</v>
      </c>
      <c r="O40" s="74"/>
      <c r="P40" s="75" t="s">
        <v>11</v>
      </c>
      <c r="Q40" s="75"/>
      <c r="R40" s="38"/>
      <c r="S40" s="62" t="s">
        <v>8</v>
      </c>
      <c r="T40" s="62"/>
      <c r="U40" s="62"/>
      <c r="V40" s="62"/>
      <c r="W40" s="62" t="s">
        <v>22</v>
      </c>
      <c r="X40" s="62"/>
      <c r="Y40" s="62"/>
      <c r="Z40" s="62"/>
      <c r="AA40" s="63" t="s">
        <v>7</v>
      </c>
      <c r="AB40" s="63"/>
      <c r="AC40" s="62" t="s">
        <v>23</v>
      </c>
      <c r="AD40" s="62"/>
    </row>
    <row r="41" spans="1:30" x14ac:dyDescent="0.25">
      <c r="A41" s="39"/>
      <c r="B41" s="64" t="s">
        <v>1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5" t="s">
        <v>2</v>
      </c>
      <c r="AA41" s="66"/>
      <c r="AB41" s="66"/>
      <c r="AC41" s="67"/>
      <c r="AD41" s="2" t="s">
        <v>5</v>
      </c>
    </row>
    <row r="42" spans="1:30" ht="36" thickBot="1" x14ac:dyDescent="0.3">
      <c r="A42" s="39" t="s">
        <v>0</v>
      </c>
      <c r="B42" s="8">
        <v>0</v>
      </c>
      <c r="C42" s="8">
        <v>4.1666666666666699E-2</v>
      </c>
      <c r="D42" s="8">
        <v>8.3333333333333301E-2</v>
      </c>
      <c r="E42" s="8">
        <v>0.125</v>
      </c>
      <c r="F42" s="8">
        <v>0.16666666666666699</v>
      </c>
      <c r="G42" s="8">
        <v>0.20833333333333301</v>
      </c>
      <c r="H42" s="8">
        <v>0.25</v>
      </c>
      <c r="I42" s="8">
        <v>0.29166666666666702</v>
      </c>
      <c r="J42" s="8">
        <v>0.33333333333333298</v>
      </c>
      <c r="K42" s="8">
        <v>0.375</v>
      </c>
      <c r="L42" s="8">
        <v>0.41666666666666702</v>
      </c>
      <c r="M42" s="8">
        <v>0.45833333333333298</v>
      </c>
      <c r="N42" s="8">
        <v>0.5</v>
      </c>
      <c r="O42" s="8">
        <v>0.54166666666666696</v>
      </c>
      <c r="P42" s="8">
        <v>0.58333333333333304</v>
      </c>
      <c r="Q42" s="8">
        <v>0.625</v>
      </c>
      <c r="R42" s="8">
        <v>0.66666666666666696</v>
      </c>
      <c r="S42" s="8">
        <v>0.70833333333333304</v>
      </c>
      <c r="T42" s="8">
        <v>0.75</v>
      </c>
      <c r="U42" s="8">
        <v>0.79166666666666696</v>
      </c>
      <c r="V42" s="8">
        <v>0.83333333333333304</v>
      </c>
      <c r="W42" s="8">
        <v>0.875</v>
      </c>
      <c r="X42" s="8">
        <v>0.91666666666666696</v>
      </c>
      <c r="Y42" s="8">
        <v>0.95833333333333304</v>
      </c>
      <c r="Z42" s="6" t="s">
        <v>14</v>
      </c>
      <c r="AA42" s="6" t="s">
        <v>3</v>
      </c>
      <c r="AB42" s="6" t="s">
        <v>13</v>
      </c>
      <c r="AC42" s="40" t="s">
        <v>15</v>
      </c>
      <c r="AD42" s="9" t="s">
        <v>4</v>
      </c>
    </row>
    <row r="43" spans="1:30" ht="17.25" thickTop="1" x14ac:dyDescent="0.25">
      <c r="A43" s="7">
        <v>1</v>
      </c>
      <c r="B43" s="41">
        <v>10.82</v>
      </c>
      <c r="C43" s="42">
        <v>10.38</v>
      </c>
      <c r="D43" s="42">
        <v>10.51</v>
      </c>
      <c r="E43" s="42">
        <v>11.21</v>
      </c>
      <c r="F43" s="42">
        <v>10.15</v>
      </c>
      <c r="G43" s="42">
        <v>10.41</v>
      </c>
      <c r="H43" s="42">
        <v>11.16</v>
      </c>
      <c r="I43" s="42">
        <v>10.42</v>
      </c>
      <c r="J43" s="42">
        <v>10.130000000000001</v>
      </c>
      <c r="K43" s="42">
        <v>10.75</v>
      </c>
      <c r="L43" s="42">
        <v>11.17</v>
      </c>
      <c r="M43" s="42">
        <v>11.27</v>
      </c>
      <c r="N43" s="42">
        <v>10.98</v>
      </c>
      <c r="O43" s="42">
        <v>10.68</v>
      </c>
      <c r="P43" s="42">
        <v>10.42</v>
      </c>
      <c r="Q43" s="42">
        <v>9.89</v>
      </c>
      <c r="R43" s="42">
        <v>12.13</v>
      </c>
      <c r="S43" s="42">
        <v>11.14</v>
      </c>
      <c r="T43" s="42">
        <v>11.5</v>
      </c>
      <c r="U43" s="42">
        <v>12.47</v>
      </c>
      <c r="V43" s="42">
        <v>12.62</v>
      </c>
      <c r="W43" s="42">
        <v>10.93</v>
      </c>
      <c r="X43" s="42">
        <v>10.77</v>
      </c>
      <c r="Y43" s="42">
        <v>11.26</v>
      </c>
      <c r="Z43" s="43">
        <v>0</v>
      </c>
      <c r="AA43" s="43">
        <v>0</v>
      </c>
      <c r="AB43" s="44">
        <v>0</v>
      </c>
      <c r="AC43" s="22">
        <f>ROUND((2.05*10^-6*Z43*AA43*AB43),2)</f>
        <v>0</v>
      </c>
      <c r="AD43" s="45">
        <f>SUM(B43:Y43)+AC43</f>
        <v>263.16999999999996</v>
      </c>
    </row>
    <row r="44" spans="1:30" x14ac:dyDescent="0.25">
      <c r="A44" s="7">
        <v>2</v>
      </c>
      <c r="B44" s="46">
        <v>10.91</v>
      </c>
      <c r="C44" s="47">
        <v>11.22</v>
      </c>
      <c r="D44" s="47">
        <v>11.89</v>
      </c>
      <c r="E44" s="47">
        <v>11.79</v>
      </c>
      <c r="F44" s="47">
        <v>10.82</v>
      </c>
      <c r="G44" s="47">
        <v>11.5</v>
      </c>
      <c r="H44" s="47">
        <v>12.19</v>
      </c>
      <c r="I44" s="47">
        <v>12.01</v>
      </c>
      <c r="J44" s="47">
        <v>13.24</v>
      </c>
      <c r="K44" s="47">
        <v>13.14</v>
      </c>
      <c r="L44" s="47">
        <v>12.62</v>
      </c>
      <c r="M44" s="47">
        <v>12.19</v>
      </c>
      <c r="N44" s="47">
        <v>12.1</v>
      </c>
      <c r="O44" s="47">
        <v>12.19</v>
      </c>
      <c r="P44" s="47">
        <v>12.01</v>
      </c>
      <c r="Q44" s="47">
        <v>11.57</v>
      </c>
      <c r="R44" s="47">
        <v>12.17</v>
      </c>
      <c r="S44" s="47">
        <v>12.03</v>
      </c>
      <c r="T44" s="47">
        <v>11.22</v>
      </c>
      <c r="U44" s="47">
        <v>11.01</v>
      </c>
      <c r="V44" s="47">
        <v>11.96</v>
      </c>
      <c r="W44" s="47">
        <v>11.27</v>
      </c>
      <c r="X44" s="47">
        <v>12.14</v>
      </c>
      <c r="Y44" s="47">
        <v>11.27</v>
      </c>
      <c r="Z44" s="48">
        <v>0</v>
      </c>
      <c r="AA44" s="48">
        <v>0</v>
      </c>
      <c r="AB44" s="49">
        <v>0</v>
      </c>
      <c r="AC44" s="22">
        <f t="shared" ref="AC44:AC73" si="2">ROUND((2.05*10^-6*Z44*AA44*AB44),2)</f>
        <v>0</v>
      </c>
      <c r="AD44" s="45">
        <f t="shared" ref="AD44:AD73" si="3">SUM(B44:Y44)+AC44</f>
        <v>284.45999999999992</v>
      </c>
    </row>
    <row r="45" spans="1:30" x14ac:dyDescent="0.25">
      <c r="A45" s="7">
        <v>3</v>
      </c>
      <c r="B45" s="46">
        <v>11.05</v>
      </c>
      <c r="C45" s="47">
        <v>10.25</v>
      </c>
      <c r="D45" s="47">
        <v>10.19</v>
      </c>
      <c r="E45" s="47">
        <v>10.68</v>
      </c>
      <c r="F45" s="47">
        <v>11.75</v>
      </c>
      <c r="G45" s="47">
        <v>11.84</v>
      </c>
      <c r="H45" s="47">
        <v>12.49</v>
      </c>
      <c r="I45" s="47">
        <v>14.94</v>
      </c>
      <c r="J45" s="47">
        <v>10.050000000000001</v>
      </c>
      <c r="K45" s="47">
        <v>13.32</v>
      </c>
      <c r="L45" s="47">
        <v>12.65</v>
      </c>
      <c r="M45" s="47">
        <v>12.09</v>
      </c>
      <c r="N45" s="47">
        <v>11.38</v>
      </c>
      <c r="O45" s="47">
        <v>12.41</v>
      </c>
      <c r="P45" s="47">
        <v>13.23</v>
      </c>
      <c r="Q45" s="47">
        <v>13.11</v>
      </c>
      <c r="R45" s="47">
        <v>11.28</v>
      </c>
      <c r="S45" s="47">
        <v>15.43</v>
      </c>
      <c r="T45" s="47">
        <v>12.48</v>
      </c>
      <c r="U45" s="47">
        <v>11.56</v>
      </c>
      <c r="V45" s="47">
        <v>14.13</v>
      </c>
      <c r="W45" s="47">
        <v>13.9</v>
      </c>
      <c r="X45" s="47">
        <v>11.97</v>
      </c>
      <c r="Y45" s="47">
        <v>11.95</v>
      </c>
      <c r="Z45" s="48">
        <v>0</v>
      </c>
      <c r="AA45" s="48">
        <v>0</v>
      </c>
      <c r="AB45" s="49">
        <v>0</v>
      </c>
      <c r="AC45" s="22">
        <f t="shared" si="2"/>
        <v>0</v>
      </c>
      <c r="AD45" s="45">
        <f t="shared" si="3"/>
        <v>294.13</v>
      </c>
    </row>
    <row r="46" spans="1:30" x14ac:dyDescent="0.25">
      <c r="A46" s="7">
        <v>4</v>
      </c>
      <c r="B46" s="46">
        <v>10.49</v>
      </c>
      <c r="C46" s="47">
        <v>10.18</v>
      </c>
      <c r="D46" s="47">
        <v>11.23</v>
      </c>
      <c r="E46" s="47">
        <v>11.27</v>
      </c>
      <c r="F46" s="47">
        <v>12.24</v>
      </c>
      <c r="G46" s="47">
        <v>12.17</v>
      </c>
      <c r="H46" s="47">
        <v>11.7</v>
      </c>
      <c r="I46" s="47">
        <v>7.85</v>
      </c>
      <c r="J46" s="47">
        <v>13.79</v>
      </c>
      <c r="K46" s="47">
        <v>13.13</v>
      </c>
      <c r="L46" s="47">
        <v>11.48</v>
      </c>
      <c r="M46" s="47">
        <v>13.62</v>
      </c>
      <c r="N46" s="47">
        <v>13.17</v>
      </c>
      <c r="O46" s="47">
        <v>12.82</v>
      </c>
      <c r="P46" s="47">
        <v>13.25</v>
      </c>
      <c r="Q46" s="47">
        <v>12.86</v>
      </c>
      <c r="R46" s="47">
        <v>13.29</v>
      </c>
      <c r="S46" s="47">
        <v>14.04</v>
      </c>
      <c r="T46" s="47">
        <v>13.14</v>
      </c>
      <c r="U46" s="47">
        <v>13.39</v>
      </c>
      <c r="V46" s="47">
        <v>12.78</v>
      </c>
      <c r="W46" s="47">
        <v>11.98</v>
      </c>
      <c r="X46" s="47">
        <v>11.73</v>
      </c>
      <c r="Y46" s="47">
        <v>9.76</v>
      </c>
      <c r="Z46" s="48">
        <v>0</v>
      </c>
      <c r="AA46" s="48">
        <v>0</v>
      </c>
      <c r="AB46" s="49">
        <v>0</v>
      </c>
      <c r="AC46" s="22">
        <f t="shared" si="2"/>
        <v>0</v>
      </c>
      <c r="AD46" s="45">
        <f t="shared" si="3"/>
        <v>291.3599999999999</v>
      </c>
    </row>
    <row r="47" spans="1:30" x14ac:dyDescent="0.25">
      <c r="A47" s="7">
        <v>5</v>
      </c>
      <c r="B47" s="46">
        <v>11.66</v>
      </c>
      <c r="C47" s="47">
        <v>11.08</v>
      </c>
      <c r="D47" s="47">
        <v>10.87</v>
      </c>
      <c r="E47" s="47">
        <v>11.04</v>
      </c>
      <c r="F47" s="47">
        <v>11.49</v>
      </c>
      <c r="G47" s="47">
        <v>11.24</v>
      </c>
      <c r="H47" s="47">
        <v>11.4</v>
      </c>
      <c r="I47" s="47">
        <v>13.06</v>
      </c>
      <c r="J47" s="47">
        <v>12.68</v>
      </c>
      <c r="K47" s="47">
        <v>11.94</v>
      </c>
      <c r="L47" s="47">
        <v>12.71</v>
      </c>
      <c r="M47" s="47">
        <v>10.43</v>
      </c>
      <c r="N47" s="47">
        <v>11.95</v>
      </c>
      <c r="O47" s="47">
        <v>12.43</v>
      </c>
      <c r="P47" s="47">
        <v>13.2</v>
      </c>
      <c r="Q47" s="47">
        <v>12.16</v>
      </c>
      <c r="R47" s="47">
        <v>12.81</v>
      </c>
      <c r="S47" s="47">
        <v>12.83</v>
      </c>
      <c r="T47" s="47">
        <v>12.17</v>
      </c>
      <c r="U47" s="47">
        <v>13.7</v>
      </c>
      <c r="V47" s="47">
        <v>13.31</v>
      </c>
      <c r="W47" s="47">
        <v>13</v>
      </c>
      <c r="X47" s="47">
        <v>10.15</v>
      </c>
      <c r="Y47" s="47">
        <v>10.15</v>
      </c>
      <c r="Z47" s="48">
        <v>0</v>
      </c>
      <c r="AA47" s="48">
        <v>0</v>
      </c>
      <c r="AB47" s="49">
        <v>0</v>
      </c>
      <c r="AC47" s="22">
        <f t="shared" si="2"/>
        <v>0</v>
      </c>
      <c r="AD47" s="45">
        <f t="shared" si="3"/>
        <v>287.45999999999992</v>
      </c>
    </row>
    <row r="48" spans="1:30" x14ac:dyDescent="0.25">
      <c r="A48" s="7">
        <v>6</v>
      </c>
      <c r="B48" s="46">
        <v>12.09</v>
      </c>
      <c r="C48" s="47">
        <v>12.56</v>
      </c>
      <c r="D48" s="47">
        <v>12.3</v>
      </c>
      <c r="E48" s="47">
        <v>11.27</v>
      </c>
      <c r="F48" s="47">
        <v>10.17</v>
      </c>
      <c r="G48" s="47">
        <v>11.07</v>
      </c>
      <c r="H48" s="47">
        <v>11.19</v>
      </c>
      <c r="I48" s="47">
        <v>11.21</v>
      </c>
      <c r="J48" s="47">
        <v>11.87</v>
      </c>
      <c r="K48" s="47">
        <v>14.47</v>
      </c>
      <c r="L48" s="47">
        <v>14.96</v>
      </c>
      <c r="M48" s="47">
        <v>14.69</v>
      </c>
      <c r="N48" s="47">
        <v>13.62</v>
      </c>
      <c r="O48" s="47">
        <v>13.12</v>
      </c>
      <c r="P48" s="47">
        <v>13.23</v>
      </c>
      <c r="Q48" s="47">
        <v>13.21</v>
      </c>
      <c r="R48" s="47">
        <v>13.19</v>
      </c>
      <c r="S48" s="47">
        <v>13.03</v>
      </c>
      <c r="T48" s="47">
        <v>12.97</v>
      </c>
      <c r="U48" s="47">
        <v>12.96</v>
      </c>
      <c r="V48" s="47">
        <v>13.9</v>
      </c>
      <c r="W48" s="47">
        <v>12.72</v>
      </c>
      <c r="X48" s="47">
        <v>11.8</v>
      </c>
      <c r="Y48" s="47">
        <v>10.42</v>
      </c>
      <c r="Z48" s="48">
        <v>0</v>
      </c>
      <c r="AA48" s="48">
        <v>0</v>
      </c>
      <c r="AB48" s="49">
        <v>0</v>
      </c>
      <c r="AC48" s="22">
        <f t="shared" si="2"/>
        <v>0</v>
      </c>
      <c r="AD48" s="45">
        <f t="shared" si="3"/>
        <v>302.0200000000001</v>
      </c>
    </row>
    <row r="49" spans="1:30" x14ac:dyDescent="0.25">
      <c r="A49" s="7">
        <v>7</v>
      </c>
      <c r="B49" s="46">
        <v>7.69</v>
      </c>
      <c r="C49" s="47">
        <v>10.42</v>
      </c>
      <c r="D49" s="47">
        <v>10.58</v>
      </c>
      <c r="E49" s="47">
        <v>10.74</v>
      </c>
      <c r="F49" s="47">
        <v>10.86</v>
      </c>
      <c r="G49" s="47">
        <v>10.91</v>
      </c>
      <c r="H49" s="47">
        <v>10.81</v>
      </c>
      <c r="I49" s="47">
        <v>11</v>
      </c>
      <c r="J49" s="47">
        <v>12.4</v>
      </c>
      <c r="K49" s="47">
        <v>11.31</v>
      </c>
      <c r="L49" s="47">
        <v>11.86</v>
      </c>
      <c r="M49" s="47">
        <v>11.63</v>
      </c>
      <c r="N49" s="47">
        <v>12.33</v>
      </c>
      <c r="O49" s="47">
        <v>11.98</v>
      </c>
      <c r="P49" s="47">
        <v>11.34</v>
      </c>
      <c r="Q49" s="47">
        <v>11.89</v>
      </c>
      <c r="R49" s="47">
        <v>10.87</v>
      </c>
      <c r="S49" s="47">
        <v>10.1</v>
      </c>
      <c r="T49" s="47">
        <v>10.49</v>
      </c>
      <c r="U49" s="47">
        <v>11.17</v>
      </c>
      <c r="V49" s="47">
        <v>10.77</v>
      </c>
      <c r="W49" s="47">
        <v>10.95</v>
      </c>
      <c r="X49" s="47">
        <v>11.29</v>
      </c>
      <c r="Y49" s="47">
        <v>11.75</v>
      </c>
      <c r="Z49" s="48">
        <v>0</v>
      </c>
      <c r="AA49" s="48">
        <v>0</v>
      </c>
      <c r="AB49" s="49">
        <v>0</v>
      </c>
      <c r="AC49" s="22">
        <f t="shared" si="2"/>
        <v>0</v>
      </c>
      <c r="AD49" s="45">
        <f t="shared" si="3"/>
        <v>265.14</v>
      </c>
    </row>
    <row r="50" spans="1:30" x14ac:dyDescent="0.25">
      <c r="A50" s="7">
        <v>8</v>
      </c>
      <c r="B50" s="46">
        <v>10.199999999999999</v>
      </c>
      <c r="C50" s="47">
        <v>11</v>
      </c>
      <c r="D50" s="47">
        <v>10.71</v>
      </c>
      <c r="E50" s="47">
        <v>10.11</v>
      </c>
      <c r="F50" s="47">
        <v>10.91</v>
      </c>
      <c r="G50" s="47">
        <v>10.55</v>
      </c>
      <c r="H50" s="47">
        <v>11.34</v>
      </c>
      <c r="I50" s="47">
        <v>11.37</v>
      </c>
      <c r="J50" s="47">
        <v>11.26</v>
      </c>
      <c r="K50" s="47">
        <v>12.82</v>
      </c>
      <c r="L50" s="47">
        <v>11.75</v>
      </c>
      <c r="M50" s="47">
        <v>10.38</v>
      </c>
      <c r="N50" s="47">
        <v>11.22</v>
      </c>
      <c r="O50" s="47">
        <v>11.43</v>
      </c>
      <c r="P50" s="47">
        <v>10.91</v>
      </c>
      <c r="Q50" s="47">
        <v>10.66</v>
      </c>
      <c r="R50" s="47">
        <v>10.09</v>
      </c>
      <c r="S50" s="47">
        <v>10.99</v>
      </c>
      <c r="T50" s="47">
        <v>11.01</v>
      </c>
      <c r="U50" s="47">
        <v>10.6</v>
      </c>
      <c r="V50" s="47">
        <v>11.26</v>
      </c>
      <c r="W50" s="47">
        <v>11.64</v>
      </c>
      <c r="X50" s="47">
        <v>11.86</v>
      </c>
      <c r="Y50" s="47">
        <v>10.89</v>
      </c>
      <c r="Z50" s="48">
        <v>0</v>
      </c>
      <c r="AA50" s="48">
        <v>0</v>
      </c>
      <c r="AB50" s="49">
        <v>0</v>
      </c>
      <c r="AC50" s="22">
        <f t="shared" si="2"/>
        <v>0</v>
      </c>
      <c r="AD50" s="45">
        <f t="shared" si="3"/>
        <v>264.95999999999998</v>
      </c>
    </row>
    <row r="51" spans="1:30" x14ac:dyDescent="0.25">
      <c r="A51" s="7">
        <v>9</v>
      </c>
      <c r="B51" s="46">
        <v>11.17</v>
      </c>
      <c r="C51" s="47">
        <v>10.41</v>
      </c>
      <c r="D51" s="47">
        <v>10.61</v>
      </c>
      <c r="E51" s="47">
        <v>10.78</v>
      </c>
      <c r="F51" s="47">
        <v>10.56</v>
      </c>
      <c r="G51" s="47">
        <v>10.99</v>
      </c>
      <c r="H51" s="47">
        <v>11</v>
      </c>
      <c r="I51" s="47">
        <v>12.29</v>
      </c>
      <c r="J51" s="47">
        <v>13.37</v>
      </c>
      <c r="K51" s="47" t="s">
        <v>24</v>
      </c>
      <c r="L51" s="47" t="s">
        <v>24</v>
      </c>
      <c r="M51" s="47">
        <v>12.76</v>
      </c>
      <c r="N51" s="47">
        <v>13.87</v>
      </c>
      <c r="O51" s="47">
        <v>13.29</v>
      </c>
      <c r="P51" s="47">
        <v>13.75</v>
      </c>
      <c r="Q51" s="47">
        <v>13.36</v>
      </c>
      <c r="R51" s="47">
        <v>13.3</v>
      </c>
      <c r="S51" s="47">
        <v>13.65</v>
      </c>
      <c r="T51" s="47">
        <v>14.04</v>
      </c>
      <c r="U51" s="47">
        <v>14.4</v>
      </c>
      <c r="V51" s="47">
        <v>15.56</v>
      </c>
      <c r="W51" s="47">
        <v>14.84</v>
      </c>
      <c r="X51" s="47">
        <v>12.14</v>
      </c>
      <c r="Y51" s="47">
        <v>12.52</v>
      </c>
      <c r="Z51" s="48">
        <v>13.62</v>
      </c>
      <c r="AA51" s="48">
        <v>426645.87</v>
      </c>
      <c r="AB51" s="49">
        <v>2</v>
      </c>
      <c r="AC51" s="22">
        <f t="shared" si="2"/>
        <v>23.82</v>
      </c>
      <c r="AD51" s="45">
        <f t="shared" si="3"/>
        <v>302.48</v>
      </c>
    </row>
    <row r="52" spans="1:30" x14ac:dyDescent="0.25">
      <c r="A52" s="7">
        <v>10</v>
      </c>
      <c r="B52" s="46">
        <v>10.39</v>
      </c>
      <c r="C52" s="47">
        <v>10.29</v>
      </c>
      <c r="D52" s="47">
        <v>10.65</v>
      </c>
      <c r="E52" s="47">
        <v>10.029999999999999</v>
      </c>
      <c r="F52" s="47">
        <v>10.68</v>
      </c>
      <c r="G52" s="47">
        <v>10.28</v>
      </c>
      <c r="H52" s="47">
        <v>10.53</v>
      </c>
      <c r="I52" s="47">
        <v>11.34</v>
      </c>
      <c r="J52" s="47">
        <v>13.56</v>
      </c>
      <c r="K52" s="47">
        <v>13.22</v>
      </c>
      <c r="L52" s="47">
        <v>13.55</v>
      </c>
      <c r="M52" s="47">
        <v>14.51</v>
      </c>
      <c r="N52" s="47">
        <v>14.58</v>
      </c>
      <c r="O52" s="47">
        <v>14.24</v>
      </c>
      <c r="P52" s="47">
        <v>13.48</v>
      </c>
      <c r="Q52" s="47">
        <v>13.5</v>
      </c>
      <c r="R52" s="47">
        <v>14.71</v>
      </c>
      <c r="S52" s="47">
        <v>15.18</v>
      </c>
      <c r="T52" s="47">
        <v>14.4</v>
      </c>
      <c r="U52" s="47">
        <v>15.11</v>
      </c>
      <c r="V52" s="47">
        <v>14.98</v>
      </c>
      <c r="W52" s="47">
        <v>15.2</v>
      </c>
      <c r="X52" s="47">
        <v>12.6</v>
      </c>
      <c r="Y52" s="47">
        <v>11.35</v>
      </c>
      <c r="Z52" s="48">
        <v>0</v>
      </c>
      <c r="AA52" s="48">
        <v>0</v>
      </c>
      <c r="AB52" s="49">
        <v>0</v>
      </c>
      <c r="AC52" s="22">
        <f t="shared" si="2"/>
        <v>0</v>
      </c>
      <c r="AD52" s="45">
        <f t="shared" si="3"/>
        <v>308.36000000000007</v>
      </c>
    </row>
    <row r="53" spans="1:30" x14ac:dyDescent="0.25">
      <c r="A53" s="7">
        <v>11</v>
      </c>
      <c r="B53" s="46">
        <v>10.89</v>
      </c>
      <c r="C53" s="47">
        <v>10.79</v>
      </c>
      <c r="D53" s="47">
        <v>10.8</v>
      </c>
      <c r="E53" s="47">
        <v>10.54</v>
      </c>
      <c r="F53" s="47">
        <v>10.85</v>
      </c>
      <c r="G53" s="47">
        <v>10.72</v>
      </c>
      <c r="H53" s="47">
        <v>10.26</v>
      </c>
      <c r="I53" s="47">
        <v>11.33</v>
      </c>
      <c r="J53" s="47">
        <v>14.68</v>
      </c>
      <c r="K53" s="47">
        <v>13</v>
      </c>
      <c r="L53" s="47">
        <v>13.44</v>
      </c>
      <c r="M53" s="47">
        <v>13.42</v>
      </c>
      <c r="N53" s="47">
        <v>13.37</v>
      </c>
      <c r="O53" s="47">
        <v>13.77</v>
      </c>
      <c r="P53" s="47">
        <v>14.01</v>
      </c>
      <c r="Q53" s="47">
        <v>13.41</v>
      </c>
      <c r="R53" s="47">
        <v>13.45</v>
      </c>
      <c r="S53" s="47">
        <v>13.7</v>
      </c>
      <c r="T53" s="47">
        <v>14.91</v>
      </c>
      <c r="U53" s="47">
        <v>13.4</v>
      </c>
      <c r="V53" s="47">
        <v>14.47</v>
      </c>
      <c r="W53" s="47">
        <v>13.84</v>
      </c>
      <c r="X53" s="47">
        <v>12</v>
      </c>
      <c r="Y53" s="47">
        <v>10.14</v>
      </c>
      <c r="Z53" s="48">
        <v>0</v>
      </c>
      <c r="AA53" s="48">
        <v>0</v>
      </c>
      <c r="AB53" s="49">
        <v>0</v>
      </c>
      <c r="AC53" s="22">
        <f t="shared" si="2"/>
        <v>0</v>
      </c>
      <c r="AD53" s="45">
        <f t="shared" si="3"/>
        <v>301.18999999999994</v>
      </c>
    </row>
    <row r="54" spans="1:30" x14ac:dyDescent="0.25">
      <c r="A54" s="7">
        <v>12</v>
      </c>
      <c r="B54" s="46">
        <v>10.1</v>
      </c>
      <c r="C54" s="47">
        <v>11.76</v>
      </c>
      <c r="D54" s="47">
        <v>10.94</v>
      </c>
      <c r="E54" s="47">
        <v>10.89</v>
      </c>
      <c r="F54" s="47">
        <v>10.96</v>
      </c>
      <c r="G54" s="47">
        <v>10.45</v>
      </c>
      <c r="H54" s="47">
        <v>12</v>
      </c>
      <c r="I54" s="47">
        <v>13.88</v>
      </c>
      <c r="J54" s="47">
        <v>14.87</v>
      </c>
      <c r="K54" s="47">
        <v>13.76</v>
      </c>
      <c r="L54" s="47">
        <v>13.78</v>
      </c>
      <c r="M54" s="47">
        <v>15.05</v>
      </c>
      <c r="N54" s="47">
        <v>14.99</v>
      </c>
      <c r="O54" s="47" t="s">
        <v>24</v>
      </c>
      <c r="P54" s="47">
        <v>15.94</v>
      </c>
      <c r="Q54" s="47">
        <v>13.92</v>
      </c>
      <c r="R54" s="47">
        <v>13.54</v>
      </c>
      <c r="S54" s="47">
        <v>13.95</v>
      </c>
      <c r="T54" s="47">
        <v>14.58</v>
      </c>
      <c r="U54" s="47">
        <v>14.7</v>
      </c>
      <c r="V54" s="47">
        <v>14.45</v>
      </c>
      <c r="W54" s="47">
        <v>14.51</v>
      </c>
      <c r="X54" s="47">
        <v>15.98</v>
      </c>
      <c r="Y54" s="47">
        <v>12.14</v>
      </c>
      <c r="Z54" s="48">
        <v>13.62</v>
      </c>
      <c r="AA54" s="48">
        <v>426645.87</v>
      </c>
      <c r="AB54" s="49">
        <v>1</v>
      </c>
      <c r="AC54" s="22">
        <f t="shared" si="2"/>
        <v>11.91</v>
      </c>
      <c r="AD54" s="45">
        <f t="shared" si="3"/>
        <v>319.05</v>
      </c>
    </row>
    <row r="55" spans="1:30" x14ac:dyDescent="0.25">
      <c r="A55" s="7">
        <v>13</v>
      </c>
      <c r="B55" s="46">
        <v>10.34</v>
      </c>
      <c r="C55" s="47">
        <v>9.85</v>
      </c>
      <c r="D55" s="47">
        <v>10.41</v>
      </c>
      <c r="E55" s="47">
        <v>10.23</v>
      </c>
      <c r="F55" s="47">
        <v>11.43</v>
      </c>
      <c r="G55" s="47">
        <v>10.35</v>
      </c>
      <c r="H55" s="47">
        <v>10.4</v>
      </c>
      <c r="I55" s="47">
        <v>11.55</v>
      </c>
      <c r="J55" s="47">
        <v>13.29</v>
      </c>
      <c r="K55" s="47">
        <v>12.96</v>
      </c>
      <c r="L55" s="47">
        <v>12.43</v>
      </c>
      <c r="M55" s="47">
        <v>12.12</v>
      </c>
      <c r="N55" s="47">
        <v>12.41</v>
      </c>
      <c r="O55" s="47">
        <v>12.5</v>
      </c>
      <c r="P55" s="47">
        <v>12.45</v>
      </c>
      <c r="Q55" s="47">
        <v>12.64</v>
      </c>
      <c r="R55" s="47">
        <v>13.13</v>
      </c>
      <c r="S55" s="47">
        <v>11.94</v>
      </c>
      <c r="T55" s="47">
        <v>12.35</v>
      </c>
      <c r="U55" s="47">
        <v>13.39</v>
      </c>
      <c r="V55" s="47">
        <v>13.18</v>
      </c>
      <c r="W55" s="47">
        <v>12.99</v>
      </c>
      <c r="X55" s="47">
        <v>12.01</v>
      </c>
      <c r="Y55" s="47">
        <v>10.34</v>
      </c>
      <c r="Z55" s="48">
        <v>0</v>
      </c>
      <c r="AA55" s="48">
        <v>0</v>
      </c>
      <c r="AB55" s="49">
        <v>0</v>
      </c>
      <c r="AC55" s="22">
        <f t="shared" si="2"/>
        <v>0</v>
      </c>
      <c r="AD55" s="45">
        <f t="shared" si="3"/>
        <v>284.69</v>
      </c>
    </row>
    <row r="56" spans="1:30" x14ac:dyDescent="0.25">
      <c r="A56" s="7">
        <v>14</v>
      </c>
      <c r="B56" s="46">
        <v>10.26</v>
      </c>
      <c r="C56" s="47">
        <v>9.93</v>
      </c>
      <c r="D56" s="47">
        <v>10.97</v>
      </c>
      <c r="E56" s="47">
        <v>11.77</v>
      </c>
      <c r="F56" s="47">
        <v>10.38</v>
      </c>
      <c r="G56" s="47">
        <v>11.12</v>
      </c>
      <c r="H56" s="47">
        <v>11.95</v>
      </c>
      <c r="I56" s="47">
        <v>11.01</v>
      </c>
      <c r="J56" s="47">
        <v>11.43</v>
      </c>
      <c r="K56" s="47">
        <v>11.24</v>
      </c>
      <c r="L56" s="47">
        <v>11.07</v>
      </c>
      <c r="M56" s="47">
        <v>9.5399999999999991</v>
      </c>
      <c r="N56" s="47">
        <v>11.04</v>
      </c>
      <c r="O56" s="47">
        <v>11.51</v>
      </c>
      <c r="P56" s="47">
        <v>12.3</v>
      </c>
      <c r="Q56" s="47">
        <v>11.76</v>
      </c>
      <c r="R56" s="47">
        <v>12.35</v>
      </c>
      <c r="S56" s="47">
        <v>13.04</v>
      </c>
      <c r="T56" s="47">
        <v>13.03</v>
      </c>
      <c r="U56" s="47">
        <v>12.69</v>
      </c>
      <c r="V56" s="47">
        <v>11.61</v>
      </c>
      <c r="W56" s="47">
        <v>12.25</v>
      </c>
      <c r="X56" s="47">
        <v>11.91</v>
      </c>
      <c r="Y56" s="47">
        <v>12.63</v>
      </c>
      <c r="Z56" s="48">
        <v>0</v>
      </c>
      <c r="AA56" s="48">
        <v>0</v>
      </c>
      <c r="AB56" s="49">
        <v>0</v>
      </c>
      <c r="AC56" s="22">
        <f t="shared" si="2"/>
        <v>0</v>
      </c>
      <c r="AD56" s="45">
        <f t="shared" si="3"/>
        <v>276.78999999999996</v>
      </c>
    </row>
    <row r="57" spans="1:30" x14ac:dyDescent="0.25">
      <c r="A57" s="7">
        <v>15</v>
      </c>
      <c r="B57" s="46">
        <v>11.86</v>
      </c>
      <c r="C57" s="47">
        <v>11.75</v>
      </c>
      <c r="D57" s="47">
        <v>12.03</v>
      </c>
      <c r="E57" s="47">
        <v>11.65</v>
      </c>
      <c r="F57" s="47">
        <v>12.18</v>
      </c>
      <c r="G57" s="47">
        <v>10.36</v>
      </c>
      <c r="H57" s="47">
        <v>11.49</v>
      </c>
      <c r="I57" s="47">
        <v>11.01</v>
      </c>
      <c r="J57" s="47">
        <v>11.43</v>
      </c>
      <c r="K57" s="47">
        <v>11.69</v>
      </c>
      <c r="L57" s="47">
        <v>11.54</v>
      </c>
      <c r="M57" s="47">
        <v>10.58</v>
      </c>
      <c r="N57" s="47">
        <v>12.26</v>
      </c>
      <c r="O57" s="47">
        <v>11.48</v>
      </c>
      <c r="P57" s="47">
        <v>11.48</v>
      </c>
      <c r="Q57" s="47">
        <v>11.96</v>
      </c>
      <c r="R57" s="47">
        <v>12.09</v>
      </c>
      <c r="S57" s="47">
        <v>11.55</v>
      </c>
      <c r="T57" s="47">
        <v>11.72</v>
      </c>
      <c r="U57" s="47">
        <v>11.63</v>
      </c>
      <c r="V57" s="47">
        <v>12.07</v>
      </c>
      <c r="W57" s="47">
        <v>11.79</v>
      </c>
      <c r="X57" s="47">
        <v>11.17</v>
      </c>
      <c r="Y57" s="47">
        <v>11.1</v>
      </c>
      <c r="Z57" s="48">
        <v>0</v>
      </c>
      <c r="AA57" s="48">
        <v>0</v>
      </c>
      <c r="AB57" s="49">
        <v>0</v>
      </c>
      <c r="AC57" s="22">
        <f t="shared" si="2"/>
        <v>0</v>
      </c>
      <c r="AD57" s="45">
        <f t="shared" si="3"/>
        <v>277.87</v>
      </c>
    </row>
    <row r="58" spans="1:30" x14ac:dyDescent="0.25">
      <c r="A58" s="7">
        <v>16</v>
      </c>
      <c r="B58" s="46">
        <v>10.63</v>
      </c>
      <c r="C58" s="47">
        <v>9.9700000000000006</v>
      </c>
      <c r="D58" s="47">
        <v>10.77</v>
      </c>
      <c r="E58" s="47">
        <v>10.54</v>
      </c>
      <c r="F58" s="47">
        <v>10.34</v>
      </c>
      <c r="G58" s="47">
        <v>10.15</v>
      </c>
      <c r="H58" s="47">
        <v>10.58</v>
      </c>
      <c r="I58" s="47">
        <v>11.79</v>
      </c>
      <c r="J58" s="47">
        <v>13.51</v>
      </c>
      <c r="K58" s="47">
        <v>14.73</v>
      </c>
      <c r="L58" s="47">
        <v>14.95</v>
      </c>
      <c r="M58" s="47">
        <v>12.47</v>
      </c>
      <c r="N58" s="47">
        <v>12.51</v>
      </c>
      <c r="O58" s="47">
        <v>15.52</v>
      </c>
      <c r="P58" s="47">
        <v>15.3</v>
      </c>
      <c r="Q58" s="47">
        <v>13.68</v>
      </c>
      <c r="R58" s="47">
        <v>12.05</v>
      </c>
      <c r="S58" s="47">
        <v>14.03</v>
      </c>
      <c r="T58" s="47">
        <v>14.4</v>
      </c>
      <c r="U58" s="47">
        <v>14.03</v>
      </c>
      <c r="V58" s="47">
        <v>14.29</v>
      </c>
      <c r="W58" s="47">
        <v>14.61</v>
      </c>
      <c r="X58" s="47">
        <v>12.22</v>
      </c>
      <c r="Y58" s="47">
        <v>10.28</v>
      </c>
      <c r="Z58" s="48">
        <v>0</v>
      </c>
      <c r="AA58" s="48">
        <v>0</v>
      </c>
      <c r="AB58" s="49">
        <v>0</v>
      </c>
      <c r="AC58" s="22">
        <f t="shared" si="2"/>
        <v>0</v>
      </c>
      <c r="AD58" s="45">
        <f t="shared" si="3"/>
        <v>303.35000000000008</v>
      </c>
    </row>
    <row r="59" spans="1:30" x14ac:dyDescent="0.25">
      <c r="A59" s="7">
        <v>17</v>
      </c>
      <c r="B59" s="46">
        <v>10.050000000000001</v>
      </c>
      <c r="C59" s="47">
        <v>10.63</v>
      </c>
      <c r="D59" s="47">
        <v>10.3</v>
      </c>
      <c r="E59" s="47">
        <v>10.32</v>
      </c>
      <c r="F59" s="47">
        <v>10.32</v>
      </c>
      <c r="G59" s="47">
        <v>10.51</v>
      </c>
      <c r="H59" s="47">
        <v>11.16</v>
      </c>
      <c r="I59" s="47">
        <v>12.65</v>
      </c>
      <c r="J59" s="47">
        <v>13.28</v>
      </c>
      <c r="K59" s="47">
        <v>15.21</v>
      </c>
      <c r="L59" s="47">
        <v>15.4</v>
      </c>
      <c r="M59" s="47">
        <v>13.64</v>
      </c>
      <c r="N59" s="47">
        <v>14.28</v>
      </c>
      <c r="O59" s="47">
        <v>14.77</v>
      </c>
      <c r="P59" s="47">
        <v>14.76</v>
      </c>
      <c r="Q59" s="47">
        <v>13.66</v>
      </c>
      <c r="R59" s="47">
        <v>13.67</v>
      </c>
      <c r="S59" s="47">
        <v>13.84</v>
      </c>
      <c r="T59" s="47">
        <v>14.67</v>
      </c>
      <c r="U59" s="47">
        <v>14.51</v>
      </c>
      <c r="V59" s="47">
        <v>13.98</v>
      </c>
      <c r="W59" s="47">
        <v>14.08</v>
      </c>
      <c r="X59" s="47">
        <v>11.43</v>
      </c>
      <c r="Y59" s="47">
        <v>9.89</v>
      </c>
      <c r="Z59" s="48">
        <v>0</v>
      </c>
      <c r="AA59" s="48">
        <v>0</v>
      </c>
      <c r="AB59" s="49">
        <v>0</v>
      </c>
      <c r="AC59" s="22">
        <f t="shared" si="2"/>
        <v>0</v>
      </c>
      <c r="AD59" s="45">
        <f t="shared" si="3"/>
        <v>307.01</v>
      </c>
    </row>
    <row r="60" spans="1:30" x14ac:dyDescent="0.25">
      <c r="A60" s="7">
        <v>18</v>
      </c>
      <c r="B60" s="46">
        <v>10.66</v>
      </c>
      <c r="C60" s="47">
        <v>10.62</v>
      </c>
      <c r="D60" s="47">
        <v>10.37</v>
      </c>
      <c r="E60" s="47">
        <v>10.79</v>
      </c>
      <c r="F60" s="47">
        <v>10.84</v>
      </c>
      <c r="G60" s="47">
        <v>10.47</v>
      </c>
      <c r="H60" s="47">
        <v>10.45</v>
      </c>
      <c r="I60" s="47">
        <v>13.17</v>
      </c>
      <c r="J60" s="47">
        <v>12.85</v>
      </c>
      <c r="K60" s="47">
        <v>12.12</v>
      </c>
      <c r="L60" s="47">
        <v>13.85</v>
      </c>
      <c r="M60" s="47">
        <v>13.56</v>
      </c>
      <c r="N60" s="47">
        <v>12.3</v>
      </c>
      <c r="O60" s="47">
        <v>13.4</v>
      </c>
      <c r="P60" s="47">
        <v>13.31</v>
      </c>
      <c r="Q60" s="47">
        <v>12.75</v>
      </c>
      <c r="R60" s="47">
        <v>12.59</v>
      </c>
      <c r="S60" s="47">
        <v>12.45</v>
      </c>
      <c r="T60" s="47">
        <v>13.4</v>
      </c>
      <c r="U60" s="47">
        <v>13.25</v>
      </c>
      <c r="V60" s="47">
        <v>12.65</v>
      </c>
      <c r="W60" s="47">
        <v>13.29</v>
      </c>
      <c r="X60" s="47">
        <v>10.84</v>
      </c>
      <c r="Y60" s="47">
        <v>9.51</v>
      </c>
      <c r="Z60" s="48">
        <v>0</v>
      </c>
      <c r="AA60" s="48">
        <v>0</v>
      </c>
      <c r="AB60" s="49">
        <v>0</v>
      </c>
      <c r="AC60" s="22">
        <f t="shared" si="2"/>
        <v>0</v>
      </c>
      <c r="AD60" s="45">
        <f t="shared" si="3"/>
        <v>289.49</v>
      </c>
    </row>
    <row r="61" spans="1:30" x14ac:dyDescent="0.25">
      <c r="A61" s="7">
        <v>19</v>
      </c>
      <c r="B61" s="46">
        <v>9.61</v>
      </c>
      <c r="C61" s="47">
        <v>10.050000000000001</v>
      </c>
      <c r="D61" s="47">
        <v>10.4</v>
      </c>
      <c r="E61" s="47">
        <v>10.73</v>
      </c>
      <c r="F61" s="47">
        <v>10.34</v>
      </c>
      <c r="G61" s="47">
        <v>9.7200000000000006</v>
      </c>
      <c r="H61" s="47">
        <v>10.31</v>
      </c>
      <c r="I61" s="47">
        <v>12.18</v>
      </c>
      <c r="J61" s="47">
        <v>12.89</v>
      </c>
      <c r="K61" s="47">
        <v>12.8</v>
      </c>
      <c r="L61" s="47">
        <v>13.62</v>
      </c>
      <c r="M61" s="47">
        <v>14.2</v>
      </c>
      <c r="N61" s="47">
        <v>13.53</v>
      </c>
      <c r="O61" s="47">
        <v>13.67</v>
      </c>
      <c r="P61" s="47">
        <v>13.42</v>
      </c>
      <c r="Q61" s="47">
        <v>13.34</v>
      </c>
      <c r="R61" s="47">
        <v>13.46</v>
      </c>
      <c r="S61" s="47">
        <v>13.61</v>
      </c>
      <c r="T61" s="47">
        <v>13.49</v>
      </c>
      <c r="U61" s="47">
        <v>13.42</v>
      </c>
      <c r="V61" s="47">
        <v>12.63</v>
      </c>
      <c r="W61" s="47">
        <v>13.8</v>
      </c>
      <c r="X61" s="47">
        <v>11.92</v>
      </c>
      <c r="Y61" s="47">
        <v>9.5</v>
      </c>
      <c r="Z61" s="48">
        <v>0</v>
      </c>
      <c r="AA61" s="48">
        <v>0</v>
      </c>
      <c r="AB61" s="49">
        <v>0</v>
      </c>
      <c r="AC61" s="22">
        <f t="shared" si="2"/>
        <v>0</v>
      </c>
      <c r="AD61" s="45">
        <f t="shared" si="3"/>
        <v>292.64000000000004</v>
      </c>
    </row>
    <row r="62" spans="1:30" x14ac:dyDescent="0.25">
      <c r="A62" s="7">
        <v>20</v>
      </c>
      <c r="B62" s="46">
        <v>9.4600000000000009</v>
      </c>
      <c r="C62" s="47">
        <v>9.61</v>
      </c>
      <c r="D62" s="47">
        <v>10.59</v>
      </c>
      <c r="E62" s="47">
        <v>10.79</v>
      </c>
      <c r="F62" s="47">
        <v>10.53</v>
      </c>
      <c r="G62" s="47">
        <v>10.33</v>
      </c>
      <c r="H62" s="47">
        <v>10.37</v>
      </c>
      <c r="I62" s="47">
        <v>12.27</v>
      </c>
      <c r="J62" s="47">
        <v>13.74</v>
      </c>
      <c r="K62" s="47">
        <v>13.01</v>
      </c>
      <c r="L62" s="47">
        <v>12.84</v>
      </c>
      <c r="M62" s="47">
        <v>12.25</v>
      </c>
      <c r="N62" s="47">
        <v>13.71</v>
      </c>
      <c r="O62" s="47">
        <v>14.28</v>
      </c>
      <c r="P62" s="47">
        <v>13.24</v>
      </c>
      <c r="Q62" s="47">
        <v>13.5</v>
      </c>
      <c r="R62" s="47">
        <v>13.16</v>
      </c>
      <c r="S62" s="47">
        <v>13.63</v>
      </c>
      <c r="T62" s="47">
        <v>13.6</v>
      </c>
      <c r="U62" s="47">
        <v>13.24</v>
      </c>
      <c r="V62" s="47">
        <v>13.23</v>
      </c>
      <c r="W62" s="47">
        <v>13.65</v>
      </c>
      <c r="X62" s="47">
        <v>12.27</v>
      </c>
      <c r="Y62" s="47">
        <v>10.49</v>
      </c>
      <c r="Z62" s="48">
        <v>0</v>
      </c>
      <c r="AA62" s="48">
        <v>0</v>
      </c>
      <c r="AB62" s="49">
        <v>0</v>
      </c>
      <c r="AC62" s="22">
        <f t="shared" si="2"/>
        <v>0</v>
      </c>
      <c r="AD62" s="45">
        <f t="shared" si="3"/>
        <v>293.79000000000002</v>
      </c>
    </row>
    <row r="63" spans="1:30" x14ac:dyDescent="0.25">
      <c r="A63" s="7">
        <v>21</v>
      </c>
      <c r="B63" s="46">
        <v>9.6300000000000008</v>
      </c>
      <c r="C63" s="47">
        <v>9.64</v>
      </c>
      <c r="D63" s="47">
        <v>10.42</v>
      </c>
      <c r="E63" s="47">
        <v>9.9</v>
      </c>
      <c r="F63" s="47">
        <v>10.64</v>
      </c>
      <c r="G63" s="47">
        <v>10.07</v>
      </c>
      <c r="H63" s="47">
        <v>8.1199999999999992</v>
      </c>
      <c r="I63" s="47">
        <v>8.41</v>
      </c>
      <c r="J63" s="47">
        <v>11.52</v>
      </c>
      <c r="K63" s="47">
        <v>9.65</v>
      </c>
      <c r="L63" s="47">
        <v>10.4</v>
      </c>
      <c r="M63" s="47">
        <v>10.88</v>
      </c>
      <c r="N63" s="47">
        <v>10.67</v>
      </c>
      <c r="O63" s="47">
        <v>10.6</v>
      </c>
      <c r="P63" s="47">
        <v>10.07</v>
      </c>
      <c r="Q63" s="47">
        <v>9.49</v>
      </c>
      <c r="R63" s="47">
        <v>10.050000000000001</v>
      </c>
      <c r="S63" s="47">
        <v>10.98</v>
      </c>
      <c r="T63" s="47">
        <v>10.08</v>
      </c>
      <c r="U63" s="47">
        <v>11.36</v>
      </c>
      <c r="V63" s="47">
        <v>11.38</v>
      </c>
      <c r="W63" s="47">
        <v>10.81</v>
      </c>
      <c r="X63" s="47">
        <v>9.9</v>
      </c>
      <c r="Y63" s="47">
        <v>9.9499999999999993</v>
      </c>
      <c r="Z63" s="48">
        <v>0</v>
      </c>
      <c r="AA63" s="48">
        <v>0</v>
      </c>
      <c r="AB63" s="49">
        <v>0</v>
      </c>
      <c r="AC63" s="22">
        <f t="shared" si="2"/>
        <v>0</v>
      </c>
      <c r="AD63" s="45">
        <f t="shared" si="3"/>
        <v>244.61999999999998</v>
      </c>
    </row>
    <row r="64" spans="1:30" x14ac:dyDescent="0.25">
      <c r="A64" s="7">
        <v>22</v>
      </c>
      <c r="B64" s="46">
        <v>10.63</v>
      </c>
      <c r="C64" s="47">
        <v>10.24</v>
      </c>
      <c r="D64" s="47">
        <v>10.37</v>
      </c>
      <c r="E64" s="47">
        <v>10.9</v>
      </c>
      <c r="F64" s="47">
        <v>10.119999999999999</v>
      </c>
      <c r="G64" s="47">
        <v>10.36</v>
      </c>
      <c r="H64" s="47">
        <v>9.77</v>
      </c>
      <c r="I64" s="47">
        <v>9.75</v>
      </c>
      <c r="J64" s="47">
        <v>11.28</v>
      </c>
      <c r="K64" s="47">
        <v>10.1</v>
      </c>
      <c r="L64" s="47">
        <v>11.09</v>
      </c>
      <c r="M64" s="47">
        <v>11.72</v>
      </c>
      <c r="N64" s="47">
        <v>12.46</v>
      </c>
      <c r="O64" s="47">
        <v>10.92</v>
      </c>
      <c r="P64" s="47">
        <v>10.46</v>
      </c>
      <c r="Q64" s="47">
        <v>10.48</v>
      </c>
      <c r="R64" s="47">
        <v>10.3</v>
      </c>
      <c r="S64" s="47">
        <v>10.36</v>
      </c>
      <c r="T64" s="47">
        <v>11.28</v>
      </c>
      <c r="U64" s="47">
        <v>10.85</v>
      </c>
      <c r="V64" s="47">
        <v>10.7</v>
      </c>
      <c r="W64" s="47">
        <v>10.27</v>
      </c>
      <c r="X64" s="47">
        <v>10.16</v>
      </c>
      <c r="Y64" s="47">
        <v>10.74</v>
      </c>
      <c r="Z64" s="48">
        <v>0</v>
      </c>
      <c r="AA64" s="48">
        <v>0</v>
      </c>
      <c r="AB64" s="49">
        <v>0</v>
      </c>
      <c r="AC64" s="22">
        <f t="shared" si="2"/>
        <v>0</v>
      </c>
      <c r="AD64" s="45">
        <f t="shared" si="3"/>
        <v>255.31</v>
      </c>
    </row>
    <row r="65" spans="1:30" x14ac:dyDescent="0.25">
      <c r="A65" s="7">
        <v>23</v>
      </c>
      <c r="B65" s="46">
        <v>11.44</v>
      </c>
      <c r="C65" s="47">
        <v>11.38</v>
      </c>
      <c r="D65" s="47">
        <v>11.29</v>
      </c>
      <c r="E65" s="47">
        <v>10.85</v>
      </c>
      <c r="F65" s="47">
        <v>10.73</v>
      </c>
      <c r="G65" s="47">
        <v>10.73</v>
      </c>
      <c r="H65" s="47">
        <v>11.74</v>
      </c>
      <c r="I65" s="47">
        <v>16.260000000000002</v>
      </c>
      <c r="J65" s="47">
        <v>14.17</v>
      </c>
      <c r="K65" s="47">
        <v>14.23</v>
      </c>
      <c r="L65" s="47">
        <v>13.35</v>
      </c>
      <c r="M65" s="47">
        <v>12.83</v>
      </c>
      <c r="N65" s="47">
        <v>13.73</v>
      </c>
      <c r="O65" s="47">
        <v>14.42</v>
      </c>
      <c r="P65" s="47">
        <v>14.57</v>
      </c>
      <c r="Q65" s="47">
        <v>13.22</v>
      </c>
      <c r="R65" s="47">
        <v>13.35</v>
      </c>
      <c r="S65" s="47">
        <v>13.38</v>
      </c>
      <c r="T65" s="47">
        <v>14.59</v>
      </c>
      <c r="U65" s="47">
        <v>13.66</v>
      </c>
      <c r="V65" s="47">
        <v>12.35</v>
      </c>
      <c r="W65" s="47">
        <v>12.94</v>
      </c>
      <c r="X65" s="47">
        <v>11.96</v>
      </c>
      <c r="Y65" s="47">
        <v>10.08</v>
      </c>
      <c r="Z65" s="48">
        <v>0</v>
      </c>
      <c r="AA65" s="48">
        <v>0</v>
      </c>
      <c r="AB65" s="49">
        <v>0</v>
      </c>
      <c r="AC65" s="22">
        <f t="shared" si="2"/>
        <v>0</v>
      </c>
      <c r="AD65" s="45">
        <f t="shared" si="3"/>
        <v>307.25</v>
      </c>
    </row>
    <row r="66" spans="1:30" x14ac:dyDescent="0.25">
      <c r="A66" s="7">
        <v>24</v>
      </c>
      <c r="B66" s="46">
        <v>10.54</v>
      </c>
      <c r="C66" s="47">
        <v>10.26</v>
      </c>
      <c r="D66" s="47">
        <v>11.3</v>
      </c>
      <c r="E66" s="47">
        <v>9.7899999999999991</v>
      </c>
      <c r="F66" s="47">
        <v>9.77</v>
      </c>
      <c r="G66" s="47">
        <v>10.39</v>
      </c>
      <c r="H66" s="47">
        <v>11.05</v>
      </c>
      <c r="I66" s="47">
        <v>16.53</v>
      </c>
      <c r="J66" s="47">
        <v>15.61</v>
      </c>
      <c r="K66" s="47">
        <v>12.94</v>
      </c>
      <c r="L66" s="47">
        <v>10.77</v>
      </c>
      <c r="M66" s="47">
        <v>13.4</v>
      </c>
      <c r="N66" s="47">
        <v>13.15</v>
      </c>
      <c r="O66" s="47">
        <v>13.99</v>
      </c>
      <c r="P66" s="47">
        <v>14.42</v>
      </c>
      <c r="Q66" s="47">
        <v>13.59</v>
      </c>
      <c r="R66" s="47">
        <v>13.96</v>
      </c>
      <c r="S66" s="47">
        <v>14.3</v>
      </c>
      <c r="T66" s="47">
        <v>14.03</v>
      </c>
      <c r="U66" s="47">
        <v>14.04</v>
      </c>
      <c r="V66" s="47">
        <v>14.12</v>
      </c>
      <c r="W66" s="47">
        <v>13.92</v>
      </c>
      <c r="X66" s="47">
        <v>12.11</v>
      </c>
      <c r="Y66" s="47">
        <v>9.66</v>
      </c>
      <c r="Z66" s="48">
        <v>0</v>
      </c>
      <c r="AA66" s="48">
        <v>0</v>
      </c>
      <c r="AB66" s="49">
        <v>0</v>
      </c>
      <c r="AC66" s="22">
        <f t="shared" si="2"/>
        <v>0</v>
      </c>
      <c r="AD66" s="45">
        <f t="shared" si="3"/>
        <v>303.64000000000004</v>
      </c>
    </row>
    <row r="67" spans="1:30" x14ac:dyDescent="0.25">
      <c r="A67" s="7">
        <v>25</v>
      </c>
      <c r="B67" s="46">
        <v>9.8000000000000007</v>
      </c>
      <c r="C67" s="47">
        <v>9.3800000000000008</v>
      </c>
      <c r="D67" s="47">
        <v>10.3</v>
      </c>
      <c r="E67" s="47">
        <v>10.71</v>
      </c>
      <c r="F67" s="47">
        <v>11.28</v>
      </c>
      <c r="G67" s="47">
        <v>10.050000000000001</v>
      </c>
      <c r="H67" s="47">
        <v>11.46</v>
      </c>
      <c r="I67" s="47">
        <v>14.72</v>
      </c>
      <c r="J67" s="47">
        <v>12.86</v>
      </c>
      <c r="K67" s="47" t="s">
        <v>24</v>
      </c>
      <c r="L67" s="47" t="s">
        <v>24</v>
      </c>
      <c r="M67" s="47">
        <v>11.2</v>
      </c>
      <c r="N67" s="47">
        <v>12.58</v>
      </c>
      <c r="O67" s="47">
        <v>12.91</v>
      </c>
      <c r="P67" s="47">
        <v>13.06</v>
      </c>
      <c r="Q67" s="47">
        <v>13.54</v>
      </c>
      <c r="R67" s="47">
        <v>13.14</v>
      </c>
      <c r="S67" s="47">
        <v>13.39</v>
      </c>
      <c r="T67" s="47">
        <v>13.85</v>
      </c>
      <c r="U67" s="47">
        <v>13.64</v>
      </c>
      <c r="V67" s="47">
        <v>12.88</v>
      </c>
      <c r="W67" s="47">
        <v>13.52</v>
      </c>
      <c r="X67" s="47">
        <v>11.39</v>
      </c>
      <c r="Y67" s="47">
        <v>10.210000000000001</v>
      </c>
      <c r="Z67" s="48">
        <v>13.62</v>
      </c>
      <c r="AA67" s="48">
        <v>426645.87</v>
      </c>
      <c r="AB67" s="49">
        <v>2</v>
      </c>
      <c r="AC67" s="22">
        <f t="shared" si="2"/>
        <v>23.82</v>
      </c>
      <c r="AD67" s="45">
        <f t="shared" si="3"/>
        <v>289.69</v>
      </c>
    </row>
    <row r="68" spans="1:30" x14ac:dyDescent="0.25">
      <c r="A68" s="7">
        <v>26</v>
      </c>
      <c r="B68" s="46">
        <v>10.039999999999999</v>
      </c>
      <c r="C68" s="47">
        <v>10.55</v>
      </c>
      <c r="D68" s="47">
        <v>11.34</v>
      </c>
      <c r="E68" s="47">
        <v>10.32</v>
      </c>
      <c r="F68" s="47">
        <v>10.16</v>
      </c>
      <c r="G68" s="47">
        <v>10.48</v>
      </c>
      <c r="H68" s="47">
        <v>10.82</v>
      </c>
      <c r="I68" s="47">
        <v>12.45</v>
      </c>
      <c r="J68" s="47">
        <v>13.75</v>
      </c>
      <c r="K68" s="47">
        <v>13.45</v>
      </c>
      <c r="L68" s="47">
        <v>13.93</v>
      </c>
      <c r="M68" s="47">
        <v>13.79</v>
      </c>
      <c r="N68" s="47">
        <v>13.9</v>
      </c>
      <c r="O68" s="47">
        <v>13.92</v>
      </c>
      <c r="P68" s="47">
        <v>13.63</v>
      </c>
      <c r="Q68" s="47">
        <v>12.76</v>
      </c>
      <c r="R68" s="47">
        <v>11.49</v>
      </c>
      <c r="S68" s="47">
        <v>12.21</v>
      </c>
      <c r="T68" s="47">
        <v>12.67</v>
      </c>
      <c r="U68" s="47">
        <v>13.43</v>
      </c>
      <c r="V68" s="47">
        <v>12.22</v>
      </c>
      <c r="W68" s="47">
        <v>13.73</v>
      </c>
      <c r="X68" s="47">
        <v>10.72</v>
      </c>
      <c r="Y68" s="47">
        <v>10.4</v>
      </c>
      <c r="Z68" s="48">
        <v>0</v>
      </c>
      <c r="AA68" s="48">
        <v>0</v>
      </c>
      <c r="AB68" s="49">
        <v>0</v>
      </c>
      <c r="AC68" s="22">
        <f t="shared" si="2"/>
        <v>0</v>
      </c>
      <c r="AD68" s="45">
        <f t="shared" si="3"/>
        <v>292.16000000000003</v>
      </c>
    </row>
    <row r="69" spans="1:30" x14ac:dyDescent="0.25">
      <c r="A69" s="7">
        <v>27</v>
      </c>
      <c r="B69" s="46">
        <v>10.68</v>
      </c>
      <c r="C69" s="47">
        <v>10.98</v>
      </c>
      <c r="D69" s="47">
        <v>11.05</v>
      </c>
      <c r="E69" s="47">
        <v>10.97</v>
      </c>
      <c r="F69" s="47">
        <v>10.73</v>
      </c>
      <c r="G69" s="47">
        <v>10.77</v>
      </c>
      <c r="H69" s="47">
        <v>10.71</v>
      </c>
      <c r="I69" s="47">
        <v>12.49</v>
      </c>
      <c r="J69" s="47">
        <v>0</v>
      </c>
      <c r="K69" s="47">
        <v>13.28</v>
      </c>
      <c r="L69" s="47">
        <v>12.5</v>
      </c>
      <c r="M69" s="47">
        <v>13.25</v>
      </c>
      <c r="N69" s="47">
        <v>13.97</v>
      </c>
      <c r="O69" s="47">
        <v>13.24</v>
      </c>
      <c r="P69" s="47">
        <v>13.17</v>
      </c>
      <c r="Q69" s="47">
        <v>11.8</v>
      </c>
      <c r="R69" s="47">
        <v>12.14</v>
      </c>
      <c r="S69" s="47">
        <v>13.84</v>
      </c>
      <c r="T69" s="47">
        <v>13.17</v>
      </c>
      <c r="U69" s="47">
        <v>13.38</v>
      </c>
      <c r="V69" s="47">
        <v>13.69</v>
      </c>
      <c r="W69" s="47">
        <v>13.34</v>
      </c>
      <c r="X69" s="47">
        <v>10.97</v>
      </c>
      <c r="Y69" s="47">
        <v>10.82</v>
      </c>
      <c r="Z69" s="48">
        <v>13.62</v>
      </c>
      <c r="AA69" s="48">
        <v>426645.87</v>
      </c>
      <c r="AB69" s="49">
        <v>1</v>
      </c>
      <c r="AC69" s="22">
        <f t="shared" si="2"/>
        <v>11.91</v>
      </c>
      <c r="AD69" s="45">
        <f t="shared" si="3"/>
        <v>292.85000000000002</v>
      </c>
    </row>
    <row r="70" spans="1:30" x14ac:dyDescent="0.25">
      <c r="A70" s="7">
        <v>28</v>
      </c>
      <c r="B70" s="46">
        <v>9.8800000000000008</v>
      </c>
      <c r="C70" s="47">
        <v>10.7</v>
      </c>
      <c r="D70" s="47">
        <v>11.61</v>
      </c>
      <c r="E70" s="47">
        <v>11.28</v>
      </c>
      <c r="F70" s="47">
        <v>11.04</v>
      </c>
      <c r="G70" s="47">
        <v>11.03</v>
      </c>
      <c r="H70" s="47">
        <v>11.15</v>
      </c>
      <c r="I70" s="47">
        <v>10.42</v>
      </c>
      <c r="J70" s="47">
        <v>11.33</v>
      </c>
      <c r="K70" s="47">
        <v>11.53</v>
      </c>
      <c r="L70" s="47">
        <v>10.5</v>
      </c>
      <c r="M70" s="47">
        <v>10.89</v>
      </c>
      <c r="N70" s="47">
        <v>10.06</v>
      </c>
      <c r="O70" s="47">
        <v>11.3</v>
      </c>
      <c r="P70" s="47">
        <v>10.8</v>
      </c>
      <c r="Q70" s="47">
        <v>11.04</v>
      </c>
      <c r="R70" s="47">
        <v>11.31</v>
      </c>
      <c r="S70" s="47">
        <v>10.82</v>
      </c>
      <c r="T70" s="47">
        <v>10.14</v>
      </c>
      <c r="U70" s="47">
        <v>10.99</v>
      </c>
      <c r="V70" s="47">
        <v>10.65</v>
      </c>
      <c r="W70" s="47">
        <v>10.84</v>
      </c>
      <c r="X70" s="47">
        <v>10</v>
      </c>
      <c r="Y70" s="47">
        <v>10.220000000000001</v>
      </c>
      <c r="Z70" s="48">
        <v>0</v>
      </c>
      <c r="AA70" s="48">
        <v>0</v>
      </c>
      <c r="AB70" s="49">
        <v>0</v>
      </c>
      <c r="AC70" s="22">
        <f t="shared" si="2"/>
        <v>0</v>
      </c>
      <c r="AD70" s="45">
        <f t="shared" si="3"/>
        <v>259.53000000000009</v>
      </c>
    </row>
    <row r="71" spans="1:30" x14ac:dyDescent="0.25">
      <c r="A71" s="7">
        <v>29</v>
      </c>
      <c r="B71" s="46">
        <v>9.75</v>
      </c>
      <c r="C71" s="47">
        <v>10.42</v>
      </c>
      <c r="D71" s="47">
        <v>10.79</v>
      </c>
      <c r="E71" s="47">
        <v>10.41</v>
      </c>
      <c r="F71" s="47">
        <v>10.24</v>
      </c>
      <c r="G71" s="47">
        <v>9.7200000000000006</v>
      </c>
      <c r="H71" s="47">
        <v>10.54</v>
      </c>
      <c r="I71" s="47">
        <v>10.29</v>
      </c>
      <c r="J71" s="47">
        <v>10.89</v>
      </c>
      <c r="K71" s="47">
        <v>9.33</v>
      </c>
      <c r="L71" s="47">
        <v>11.13</v>
      </c>
      <c r="M71" s="47">
        <v>10.47</v>
      </c>
      <c r="N71" s="47">
        <v>11.28</v>
      </c>
      <c r="O71" s="47">
        <v>10.7</v>
      </c>
      <c r="P71" s="47">
        <v>10.5</v>
      </c>
      <c r="Q71" s="47">
        <v>10.19</v>
      </c>
      <c r="R71" s="47">
        <v>9.86</v>
      </c>
      <c r="S71" s="47">
        <v>10.51</v>
      </c>
      <c r="T71" s="47">
        <v>11.24</v>
      </c>
      <c r="U71" s="47">
        <v>11.36</v>
      </c>
      <c r="V71" s="47">
        <v>10.119999999999999</v>
      </c>
      <c r="W71" s="47">
        <v>10.1</v>
      </c>
      <c r="X71" s="47">
        <v>10.57</v>
      </c>
      <c r="Y71" s="47">
        <v>10.67</v>
      </c>
      <c r="Z71" s="48">
        <v>0</v>
      </c>
      <c r="AA71" s="48">
        <v>0</v>
      </c>
      <c r="AB71" s="49">
        <v>0</v>
      </c>
      <c r="AC71" s="22">
        <f t="shared" si="2"/>
        <v>0</v>
      </c>
      <c r="AD71" s="45">
        <f t="shared" si="3"/>
        <v>251.07999999999998</v>
      </c>
    </row>
    <row r="72" spans="1:30" x14ac:dyDescent="0.25">
      <c r="A72" s="7">
        <v>30</v>
      </c>
      <c r="B72" s="46">
        <v>10.25</v>
      </c>
      <c r="C72" s="47">
        <v>10.53</v>
      </c>
      <c r="D72" s="47">
        <v>10.5</v>
      </c>
      <c r="E72" s="47">
        <v>10.47</v>
      </c>
      <c r="F72" s="47">
        <v>9.75</v>
      </c>
      <c r="G72" s="47">
        <v>9.18</v>
      </c>
      <c r="H72" s="47">
        <v>9.9700000000000006</v>
      </c>
      <c r="I72" s="47">
        <v>12.12</v>
      </c>
      <c r="J72" s="47">
        <v>13.3</v>
      </c>
      <c r="K72" s="47">
        <v>12.97</v>
      </c>
      <c r="L72" s="47">
        <v>13.4</v>
      </c>
      <c r="M72" s="47">
        <v>13.39</v>
      </c>
      <c r="N72" s="47">
        <v>13.18</v>
      </c>
      <c r="O72" s="47">
        <v>13.62</v>
      </c>
      <c r="P72" s="47">
        <v>12.87</v>
      </c>
      <c r="Q72" s="47">
        <v>12.84</v>
      </c>
      <c r="R72" s="47">
        <v>14.54</v>
      </c>
      <c r="S72" s="47">
        <v>13.53</v>
      </c>
      <c r="T72" s="47">
        <v>13.15</v>
      </c>
      <c r="U72" s="47">
        <v>12.67</v>
      </c>
      <c r="V72" s="47">
        <v>12.87</v>
      </c>
      <c r="W72" s="47">
        <v>12.71</v>
      </c>
      <c r="X72" s="47">
        <v>10.91</v>
      </c>
      <c r="Y72" s="47">
        <v>10.65</v>
      </c>
      <c r="Z72" s="48">
        <v>0</v>
      </c>
      <c r="AA72" s="48">
        <v>0</v>
      </c>
      <c r="AB72" s="49">
        <v>0</v>
      </c>
      <c r="AC72" s="22">
        <f t="shared" si="2"/>
        <v>0</v>
      </c>
      <c r="AD72" s="45">
        <f t="shared" si="3"/>
        <v>289.37</v>
      </c>
    </row>
    <row r="73" spans="1:30" ht="17.25" thickBot="1" x14ac:dyDescent="0.3">
      <c r="A73" s="7">
        <v>31</v>
      </c>
      <c r="B73" s="50">
        <v>9.4700000000000006</v>
      </c>
      <c r="C73" s="51">
        <v>9</v>
      </c>
      <c r="D73" s="51">
        <v>9.8800000000000008</v>
      </c>
      <c r="E73" s="51">
        <v>10.119999999999999</v>
      </c>
      <c r="F73" s="51">
        <v>9.99</v>
      </c>
      <c r="G73" s="51">
        <v>9.26</v>
      </c>
      <c r="H73" s="51">
        <v>9.91</v>
      </c>
      <c r="I73" s="51">
        <v>12.55</v>
      </c>
      <c r="J73" s="51">
        <v>11.85</v>
      </c>
      <c r="K73" s="51">
        <v>13.26</v>
      </c>
      <c r="L73" s="51">
        <v>13.18</v>
      </c>
      <c r="M73" s="51">
        <v>13.28</v>
      </c>
      <c r="N73" s="51">
        <v>13.16</v>
      </c>
      <c r="O73" s="51">
        <v>13.2</v>
      </c>
      <c r="P73" s="51">
        <v>13.06</v>
      </c>
      <c r="Q73" s="51">
        <v>13.37</v>
      </c>
      <c r="R73" s="51">
        <v>12.54</v>
      </c>
      <c r="S73" s="51">
        <v>13.01</v>
      </c>
      <c r="T73" s="51">
        <v>13.41</v>
      </c>
      <c r="U73" s="51">
        <v>13.16</v>
      </c>
      <c r="V73" s="51">
        <v>13.5</v>
      </c>
      <c r="W73" s="51">
        <v>13.26</v>
      </c>
      <c r="X73" s="51">
        <v>10.81</v>
      </c>
      <c r="Y73" s="51">
        <v>10.93</v>
      </c>
      <c r="Z73" s="52">
        <v>0</v>
      </c>
      <c r="AA73" s="52">
        <v>0</v>
      </c>
      <c r="AB73" s="53">
        <v>0</v>
      </c>
      <c r="AC73" s="22">
        <f t="shared" si="2"/>
        <v>0</v>
      </c>
      <c r="AD73" s="45">
        <f t="shared" si="3"/>
        <v>285.15999999999997</v>
      </c>
    </row>
    <row r="74" spans="1:30" ht="34.5" customHeight="1" thickTop="1" x14ac:dyDescent="0.25">
      <c r="A74" s="68" t="s">
        <v>6</v>
      </c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70"/>
      <c r="AD74" s="54">
        <f>SUM(AD43:AD73)</f>
        <v>8880.0700000000015</v>
      </c>
    </row>
    <row r="75" spans="1:30" ht="108.75" customHeight="1" x14ac:dyDescent="0.25">
      <c r="A75" s="57" t="s">
        <v>18</v>
      </c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9"/>
      <c r="Z75" s="60" t="s">
        <v>21</v>
      </c>
      <c r="AA75" s="61"/>
      <c r="AB75" s="12">
        <v>13.62</v>
      </c>
      <c r="AC75" s="12" t="s">
        <v>19</v>
      </c>
      <c r="AD75" s="55"/>
    </row>
    <row r="76" spans="1:30" s="35" customFormat="1" ht="18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4"/>
      <c r="AA76" s="34"/>
      <c r="AB76" s="34"/>
      <c r="AC76" s="34"/>
      <c r="AD76" s="34"/>
    </row>
    <row r="77" spans="1:30" s="35" customForma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7"/>
      <c r="AA77" s="37"/>
      <c r="AB77" s="37"/>
      <c r="AC77" s="37"/>
      <c r="AD77" s="37"/>
    </row>
  </sheetData>
  <sheetProtection formatCells="0" formatColumns="0" formatRows="0" insertColumns="0" insertRows="0" insertHyperlinks="0" deleteColumns="0" deleteRows="0" sort="0" autoFilter="0" pivotTables="0"/>
  <protectedRanges>
    <protectedRange password="EF31" sqref="N2:O2 W2:Z2 AC2:AD2 AC37:AD37 B5:AC35" name="範圍1"/>
    <protectedRange password="EF31" sqref="AD38" name="範圍1_1_1"/>
    <protectedRange password="EF31" sqref="AD76" name="範圍1_1_1_1"/>
  </protectedRanges>
  <mergeCells count="26">
    <mergeCell ref="AC2:AD2"/>
    <mergeCell ref="B3:Y3"/>
    <mergeCell ref="Z3:AC3"/>
    <mergeCell ref="A36:AC36"/>
    <mergeCell ref="AC40:AD40"/>
    <mergeCell ref="A37:Y37"/>
    <mergeCell ref="Z37:AA37"/>
    <mergeCell ref="A2:K2"/>
    <mergeCell ref="L2:M2"/>
    <mergeCell ref="N2:O2"/>
    <mergeCell ref="P2:Q2"/>
    <mergeCell ref="S2:V2"/>
    <mergeCell ref="W2:Z2"/>
    <mergeCell ref="AA2:AB2"/>
    <mergeCell ref="A75:Y75"/>
    <mergeCell ref="Z75:AA75"/>
    <mergeCell ref="W40:Z40"/>
    <mergeCell ref="AA40:AB40"/>
    <mergeCell ref="B41:Y41"/>
    <mergeCell ref="Z41:AC41"/>
    <mergeCell ref="A74:AC74"/>
    <mergeCell ref="A40:K40"/>
    <mergeCell ref="L40:M40"/>
    <mergeCell ref="N40:O40"/>
    <mergeCell ref="P40:Q40"/>
    <mergeCell ref="S40:V40"/>
  </mergeCells>
  <phoneticPr fontId="13" type="noConversion"/>
  <dataValidations count="1">
    <dataValidation allowBlank="1" showInputMessage="1" showErrorMessage="1" promptTitle="請選取申報月份" sqref="P5" xr:uid="{00000000-0002-0000-0800-000000000000}"/>
  </dataValidations>
  <pageMargins left="0.7" right="0.7" top="0.75" bottom="0.75" header="0.3" footer="0.3"/>
  <pageSetup paperSize="9" scale="66" orientation="landscape" r:id="rId1"/>
  <rowBreaks count="2" manualBreakCount="2">
    <brk id="38" max="29" man="1"/>
    <brk id="7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紀錄</vt:lpstr>
      <vt:lpstr>紀錄!Print_Area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邱揚智</dc:creator>
  <cp:lastModifiedBy>user</cp:lastModifiedBy>
  <cp:lastPrinted>2021-09-10T08:20:12Z</cp:lastPrinted>
  <dcterms:created xsi:type="dcterms:W3CDTF">2013-07-08T06:54:16Z</dcterms:created>
  <dcterms:modified xsi:type="dcterms:W3CDTF">2021-09-26T15:59:47Z</dcterms:modified>
</cp:coreProperties>
</file>