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drawings/drawing11.xml" ContentType="application/vnd.openxmlformats-officedocument.drawing+xml"/>
  <Override PartName="/xl/comments7.xml" ContentType="application/vnd.openxmlformats-officedocument.spreadsheetml.comments+xml"/>
  <Override PartName="/xl/drawings/drawing12.xml" ContentType="application/vnd.openxmlformats-officedocument.drawing+xml"/>
  <Override PartName="/xl/comments8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c\report_template\"/>
    </mc:Choice>
  </mc:AlternateContent>
  <xr:revisionPtr revIDLastSave="0" documentId="13_ncr:1_{298BE6A4-1A8E-4A5B-BFD2-99069F202194}" xr6:coauthVersionLast="47" xr6:coauthVersionMax="47" xr10:uidLastSave="{00000000-0000-0000-0000-000000000000}"/>
  <bookViews>
    <workbookView xWindow="-120" yWindow="-120" windowWidth="29040" windowHeight="15840" firstSheet="8" activeTab="13" xr2:uid="{00000000-000D-0000-FFFF-FFFF00000000}"/>
  </bookViews>
  <sheets>
    <sheet name="TSMC-7-LN2" sheetId="5" r:id="rId1"/>
    <sheet name="TSMC-8-LN2" sheetId="6" r:id="rId2"/>
    <sheet name="TSMC-12P8-LN2" sheetId="8" r:id="rId3"/>
    <sheet name="TSMC-12P8-LN2司馬庫斯" sheetId="9" r:id="rId4"/>
    <sheet name="TSMC-12P8-LN2支援聯亞" sheetId="10" r:id="rId5"/>
    <sheet name="TSMC-12P8-LN2取樣品" sheetId="12" r:id="rId6"/>
    <sheet name="TSMC-15P1-LN2" sheetId="14" r:id="rId7"/>
    <sheet name="TSMC-15P6-LN2" sheetId="16" r:id="rId8"/>
    <sheet name="TSMC-15P6-哥倫布LN2" sheetId="17" r:id="rId9"/>
    <sheet name="TSMC-15P7-LN2" sheetId="18" r:id="rId10"/>
    <sheet name="TSMC-18P4-LN2" sheetId="19" r:id="rId11"/>
    <sheet name="TSMC-AP06-LN2" sheetId="20" r:id="rId12"/>
    <sheet name="TSMC-AP06-N2取樣瓶" sheetId="22" r:id="rId13"/>
    <sheet name="TSMC-BP03-LN2" sheetId="23" r:id="rId14"/>
  </sheets>
  <definedNames>
    <definedName name="_xlnm.Print_Area" localSheetId="2">'TSMC-12P8-LN2'!$A$1:$L$45</definedName>
    <definedName name="_xlnm.Print_Area" localSheetId="4">'TSMC-12P8-LN2支援聯亞'!$A$1:$L$45</definedName>
    <definedName name="_xlnm.Print_Area" localSheetId="3">'TSMC-12P8-LN2司馬庫斯'!$A$1:$L$45</definedName>
    <definedName name="_xlnm.Print_Area" localSheetId="5">'TSMC-12P8-LN2取樣品'!$A$1:$L$45</definedName>
    <definedName name="_xlnm.Print_Area" localSheetId="6">'TSMC-15P1-LN2'!$A$1:$L$45</definedName>
    <definedName name="_xlnm.Print_Area" localSheetId="7">'TSMC-15P6-LN2'!$A$1:$L$45</definedName>
    <definedName name="_xlnm.Print_Area" localSheetId="8">'TSMC-15P6-哥倫布LN2'!$A$1:$L$45</definedName>
    <definedName name="_xlnm.Print_Area" localSheetId="9">'TSMC-15P7-LN2'!$A$1:$L$45</definedName>
    <definedName name="_xlnm.Print_Area" localSheetId="10">'TSMC-18P4-LN2'!$A$1:$L$45</definedName>
    <definedName name="_xlnm.Print_Area" localSheetId="0">'TSMC-7-LN2'!$A$1:$L$45</definedName>
    <definedName name="_xlnm.Print_Area" localSheetId="1">'TSMC-8-LN2'!$A$1:$L$44</definedName>
    <definedName name="_xlnm.Print_Area" localSheetId="11">'TSMC-AP06-LN2'!$A$1:$L$45</definedName>
    <definedName name="_xlnm.Print_Area" localSheetId="12">'TSMC-AP06-N2取樣瓶'!$A$1:$L$46</definedName>
    <definedName name="_xlnm.Print_Area" localSheetId="13">'TSMC-BP03-LN2'!$A$1:$L$45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3" l="1"/>
  <c r="J10" i="23" s="1"/>
  <c r="D9" i="23" s="1"/>
  <c r="J9" i="23" l="1"/>
  <c r="J9" i="22"/>
  <c r="J8" i="20"/>
  <c r="J10" i="20" s="1"/>
  <c r="D9" i="20" s="1"/>
  <c r="J9" i="20" l="1"/>
  <c r="J8" i="19"/>
  <c r="J10" i="19" s="1"/>
  <c r="D9" i="19" s="1"/>
  <c r="J9" i="19" l="1"/>
  <c r="J8" i="18"/>
  <c r="J10" i="18" s="1"/>
  <c r="D9" i="18" s="1"/>
  <c r="J9" i="18" l="1"/>
  <c r="J8" i="17"/>
  <c r="J9" i="17" s="1"/>
  <c r="J8" i="16"/>
  <c r="J10" i="16" s="1"/>
  <c r="D9" i="16" s="1"/>
  <c r="J10" i="17" l="1"/>
  <c r="J9" i="16"/>
  <c r="J8" i="14"/>
  <c r="J10" i="14" s="1"/>
  <c r="D9" i="14" s="1"/>
  <c r="J9" i="14" l="1"/>
  <c r="J9" i="12"/>
  <c r="J8" i="10"/>
  <c r="J10" i="10" s="1"/>
  <c r="J8" i="9"/>
  <c r="J10" i="9" s="1"/>
  <c r="J8" i="8"/>
  <c r="J10" i="8" s="1"/>
  <c r="D9" i="8" s="1"/>
  <c r="J9" i="10" l="1"/>
  <c r="J9" i="9"/>
  <c r="J9" i="8"/>
  <c r="J8" i="6" l="1"/>
  <c r="J10" i="6" s="1"/>
  <c r="D9" i="6" s="1"/>
  <c r="J9" i="6" l="1"/>
  <c r="J8" i="5"/>
  <c r="J9" i="5" s="1"/>
  <c r="J10" i="5" l="1"/>
  <c r="D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此號碼與生產履歷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1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2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6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此號碼與生產履歷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7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標楷體"/>
            <family val="4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標楷體"/>
            <family val="4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標楷體"/>
            <family val="4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標楷體"/>
            <family val="4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標楷體"/>
            <family val="4"/>
            <charset val="136"/>
          </rPr>
          <t>產品批號自動相加。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9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A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標楷體"/>
            <family val="4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標楷體"/>
            <family val="4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標楷體"/>
            <family val="4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標楷體"/>
            <family val="4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標楷體"/>
            <family val="4"/>
            <charset val="136"/>
          </rPr>
          <t>產品批號自動相加。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B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SB.LIN</author>
  </authors>
  <commentList>
    <comment ref="B9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2022/3/4
</t>
        </r>
        <r>
          <rPr>
            <b/>
            <sz val="9"/>
            <color indexed="81"/>
            <rFont val="細明體"/>
            <family val="3"/>
            <charset val="136"/>
          </rPr>
          <t>此號碼與生</t>
        </r>
        <r>
          <rPr>
            <b/>
            <sz val="9"/>
            <color indexed="81"/>
            <rFont val="Arial Unicode MS"/>
            <family val="2"/>
            <charset val="136"/>
          </rPr>
          <t>產</t>
        </r>
        <r>
          <rPr>
            <b/>
            <sz val="9"/>
            <color indexed="81"/>
            <rFont val="細明體"/>
            <family val="3"/>
            <charset val="136"/>
          </rPr>
          <t>履</t>
        </r>
        <r>
          <rPr>
            <b/>
            <sz val="9"/>
            <color indexed="81"/>
            <rFont val="Arial Unicode MS"/>
            <family val="2"/>
            <charset val="136"/>
          </rPr>
          <t>歷</t>
        </r>
        <r>
          <rPr>
            <b/>
            <sz val="9"/>
            <color indexed="81"/>
            <rFont val="Tahoma"/>
            <family val="2"/>
          </rPr>
          <t xml:space="preserve">FinalBatchID
</t>
        </r>
        <r>
          <rPr>
            <b/>
            <sz val="9"/>
            <color indexed="81"/>
            <rFont val="細明體"/>
            <family val="3"/>
            <charset val="136"/>
          </rPr>
          <t>以及</t>
        </r>
        <r>
          <rPr>
            <b/>
            <sz val="9"/>
            <color indexed="81"/>
            <rFont val="Tahoma"/>
            <family val="2"/>
          </rPr>
          <t xml:space="preserve">ecoa RawLotId </t>
        </r>
        <r>
          <rPr>
            <b/>
            <sz val="9"/>
            <color indexed="81"/>
            <rFont val="細明體"/>
            <family val="3"/>
            <charset val="136"/>
          </rPr>
          <t>相同</t>
        </r>
      </text>
    </comment>
    <comment ref="N10" authorId="1" shapeId="0" xr:uid="{00000000-0006-0000-0D00-000002000000}">
      <text>
        <r>
          <rPr>
            <b/>
            <sz val="9"/>
            <color indexed="81"/>
            <rFont val="新細明體"/>
            <family val="1"/>
            <charset val="136"/>
          </rPr>
          <t>SB.LIN: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0"/>
            <rFont val="Arial"/>
            <family val="2"/>
          </rPr>
          <t>1.</t>
        </r>
        <r>
          <rPr>
            <sz val="12"/>
            <color indexed="10"/>
            <rFont val="Arial Unicode MS"/>
            <family val="2"/>
            <charset val="136"/>
          </rPr>
          <t>請於此輸入灌充順序流水號</t>
        </r>
        <r>
          <rPr>
            <sz val="12"/>
            <color indexed="10"/>
            <rFont val="Arial"/>
            <family val="2"/>
          </rPr>
          <t>(</t>
        </r>
        <r>
          <rPr>
            <sz val="12"/>
            <color indexed="10"/>
            <rFont val="Arial Unicode MS"/>
            <family val="2"/>
            <charset val="136"/>
          </rPr>
          <t>限兩碼</t>
        </r>
        <r>
          <rPr>
            <sz val="12"/>
            <color indexed="10"/>
            <rFont val="Arial"/>
            <family val="2"/>
          </rPr>
          <t>)</t>
        </r>
        <r>
          <rPr>
            <sz val="12"/>
            <color indexed="10"/>
            <rFont val="Arial Unicode MS"/>
            <family val="2"/>
            <charset val="136"/>
          </rPr>
          <t xml:space="preserve">。
</t>
        </r>
        <r>
          <rPr>
            <sz val="12"/>
            <color indexed="10"/>
            <rFont val="Arial"/>
            <family val="2"/>
          </rPr>
          <t>2.</t>
        </r>
        <r>
          <rPr>
            <sz val="12"/>
            <color indexed="10"/>
            <rFont val="Arial Unicode MS"/>
            <family val="2"/>
            <charset val="136"/>
          </rPr>
          <t xml:space="preserve">頁面以分頁顯示，只印第一頁。
</t>
        </r>
        <r>
          <rPr>
            <sz val="12"/>
            <color indexed="10"/>
            <rFont val="Arial"/>
            <family val="2"/>
          </rPr>
          <t>3.</t>
        </r>
        <r>
          <rPr>
            <sz val="12"/>
            <color indexed="10"/>
            <rFont val="Arial Unicode MS"/>
            <family val="2"/>
            <charset val="136"/>
          </rPr>
          <t>產品批號自動相加。</t>
        </r>
      </text>
    </comment>
  </commentList>
</comments>
</file>

<file path=xl/sharedStrings.xml><?xml version="1.0" encoding="utf-8"?>
<sst xmlns="http://schemas.openxmlformats.org/spreadsheetml/2006/main" count="1397" uniqueCount="134">
  <si>
    <t>分析報告</t>
  </si>
  <si>
    <t>CERTIFICATE OF ANALYSIS</t>
  </si>
  <si>
    <t>訂單號碼(Order No.):</t>
  </si>
  <si>
    <t xml:space="preserve">生產廠區(Factory Site): </t>
  </si>
  <si>
    <t>產品代碼(PCode): --</t>
  </si>
  <si>
    <t xml:space="preserve">充填日期(Filling Date): </t>
  </si>
  <si>
    <t xml:space="preserve">生產批號(Lot No): </t>
  </si>
  <si>
    <t xml:space="preserve">分析日期(Date of Analysis): </t>
  </si>
  <si>
    <t xml:space="preserve">鋼瓶規格(Cylinder Size): </t>
  </si>
  <si>
    <r>
      <t>出貨日期(Delivery Date)</t>
    </r>
    <r>
      <rPr>
        <b/>
        <sz val="11"/>
        <rFont val="PMingLiu"/>
        <family val="1"/>
        <charset val="136"/>
      </rPr>
      <t>:</t>
    </r>
  </si>
  <si>
    <t xml:space="preserve">鋼瓶材質(Cylinder Material): </t>
  </si>
  <si>
    <r>
      <t>保存期限(Valid Until)</t>
    </r>
    <r>
      <rPr>
        <b/>
        <sz val="11"/>
        <rFont val="PMingLiu"/>
        <family val="1"/>
        <charset val="136"/>
      </rPr>
      <t>:</t>
    </r>
  </si>
  <si>
    <t xml:space="preserve">接頭規格(Connection): </t>
  </si>
  <si>
    <r>
      <t>容量(Pressure/Weight)</t>
    </r>
    <r>
      <rPr>
        <b/>
        <sz val="11"/>
        <rFont val="PMingLiu"/>
        <family val="1"/>
        <charset val="136"/>
      </rPr>
      <t>:</t>
    </r>
  </si>
  <si>
    <t xml:space="preserve">閥材質(Valve Material): </t>
  </si>
  <si>
    <t xml:space="preserve">純度(Purity): </t>
  </si>
  <si>
    <t>分析儀器
ANALYZER</t>
  </si>
  <si>
    <t>偵測極限
DETECTION LIMIT</t>
  </si>
  <si>
    <r>
      <t xml:space="preserve">  </t>
    </r>
    <r>
      <rPr>
        <sz val="12"/>
        <rFont val="PMingLiu"/>
        <family val="1"/>
        <charset val="136"/>
      </rPr>
      <t>附註：</t>
    </r>
    <r>
      <rPr>
        <sz val="12"/>
        <rFont val="PMingLiu"/>
        <family val="1"/>
        <charset val="136"/>
      </rPr>
      <t xml:space="preserve"> </t>
    </r>
  </si>
  <si>
    <t xml:space="preserve">檢驗人員 </t>
  </si>
  <si>
    <t xml:space="preserve">覆核者 </t>
  </si>
  <si>
    <t>客戶簽收</t>
  </si>
  <si>
    <t xml:space="preserve">Q.C.  </t>
  </si>
  <si>
    <t xml:space="preserve">RECHECK </t>
  </si>
  <si>
    <t xml:space="preserve">CUSTOMER </t>
  </si>
  <si>
    <t xml:space="preserve">總  公  司: 台北市內湖區瑞光路三九九號七樓                                                        </t>
  </si>
  <si>
    <t>Tel:(02)7734-2988</t>
  </si>
  <si>
    <t>Head Office :  7F., No.399, Ruiguang Rd.,Neihu Dist., Taipei City 114, Taiwan (R.O.C.)</t>
  </si>
  <si>
    <t>Fax:(02)7734-2989</t>
  </si>
  <si>
    <t>Tel:(03)483-1916</t>
  </si>
  <si>
    <t>Fax:(03)483-8327</t>
  </si>
  <si>
    <t>Tel:(04)3706-8988</t>
  </si>
  <si>
    <t>Fax:(04)2657-1139</t>
  </si>
  <si>
    <t>Tel:(06)3842-584</t>
  </si>
  <si>
    <t>Fax:(06)3841-935</t>
  </si>
  <si>
    <t>Tel:(07)975-5988</t>
  </si>
  <si>
    <t>Fax:(07)696-1870</t>
  </si>
  <si>
    <t>Tel:(07)3510-053</t>
  </si>
  <si>
    <t>Fax:(07)351-0572</t>
  </si>
  <si>
    <r>
      <rPr>
        <sz val="12"/>
        <rFont val="細明體"/>
        <family val="3"/>
        <charset val="136"/>
      </rPr>
      <t>□</t>
    </r>
    <r>
      <rPr>
        <sz val="12"/>
        <rFont val="PMingLiu"/>
        <family val="1"/>
        <charset val="136"/>
      </rPr>
      <t xml:space="preserve"> REJECT</t>
    </r>
    <phoneticPr fontId="9" type="noConversion"/>
  </si>
  <si>
    <r>
      <rPr>
        <sz val="12"/>
        <rFont val="細明體"/>
        <family val="3"/>
        <charset val="136"/>
      </rPr>
      <t>■</t>
    </r>
    <r>
      <rPr>
        <sz val="12"/>
        <rFont val="PMingLiu"/>
        <family val="1"/>
        <charset val="136"/>
      </rPr>
      <t xml:space="preserve"> ACCEPT</t>
    </r>
    <phoneticPr fontId="9" type="noConversion"/>
  </si>
  <si>
    <r>
      <rPr>
        <sz val="10"/>
        <color indexed="8"/>
        <rFont val="細明體"/>
        <family val="3"/>
        <charset val="136"/>
      </rPr>
      <t>□觀音廠</t>
    </r>
    <r>
      <rPr>
        <sz val="10"/>
        <color indexed="8"/>
        <rFont val="Arial"/>
        <family val="2"/>
      </rPr>
      <t xml:space="preserve">: </t>
    </r>
    <r>
      <rPr>
        <sz val="10"/>
        <color indexed="8"/>
        <rFont val="細明體"/>
        <family val="3"/>
        <charset val="136"/>
      </rPr>
      <t>桃園市觀音區富林里玉林路二段</t>
    </r>
    <r>
      <rPr>
        <sz val="10"/>
        <color indexed="8"/>
        <rFont val="Arial"/>
        <family val="2"/>
      </rPr>
      <t>22</t>
    </r>
    <r>
      <rPr>
        <sz val="10"/>
        <color indexed="8"/>
        <rFont val="細明體"/>
        <family val="3"/>
        <charset val="136"/>
      </rPr>
      <t>號</t>
    </r>
    <phoneticPr fontId="9" type="noConversion"/>
  </si>
  <si>
    <r>
      <rPr>
        <sz val="10"/>
        <rFont val="細明體"/>
        <family val="3"/>
        <charset val="136"/>
      </rPr>
      <t>□台南廠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台南市安南區工業三路</t>
    </r>
    <r>
      <rPr>
        <sz val="10"/>
        <rFont val="Arial"/>
        <family val="2"/>
      </rPr>
      <t>30</t>
    </r>
    <r>
      <rPr>
        <sz val="10"/>
        <rFont val="細明體"/>
        <family val="3"/>
        <charset val="136"/>
      </rPr>
      <t>號</t>
    </r>
    <phoneticPr fontId="9" type="noConversion"/>
  </si>
  <si>
    <r>
      <rPr>
        <sz val="10"/>
        <rFont val="細明體"/>
        <family val="3"/>
        <charset val="136"/>
      </rPr>
      <t>□高雄廠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高雄市路竹區後鄉村順安路</t>
    </r>
    <r>
      <rPr>
        <sz val="10"/>
        <rFont val="Arial"/>
        <family val="2"/>
      </rPr>
      <t>331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      </t>
    </r>
    <phoneticPr fontId="9" type="noConversion"/>
  </si>
  <si>
    <r>
      <rPr>
        <sz val="10"/>
        <rFont val="細明體"/>
        <family val="3"/>
        <charset val="136"/>
      </rPr>
      <t>□大社廠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高雄市大社區三民路</t>
    </r>
    <r>
      <rPr>
        <sz val="10"/>
        <rFont val="Arial"/>
        <family val="2"/>
      </rPr>
      <t>539</t>
    </r>
    <r>
      <rPr>
        <sz val="10"/>
        <rFont val="細明體"/>
        <family val="3"/>
        <charset val="136"/>
      </rPr>
      <t>之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</t>
    </r>
    <phoneticPr fontId="9" type="noConversion"/>
  </si>
  <si>
    <r>
      <rPr>
        <sz val="11"/>
        <rFont val="細明體"/>
        <family val="3"/>
        <charset val="136"/>
      </rPr>
      <t>■槽車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□集束組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□小液罐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□鋼瓶</t>
    </r>
    <r>
      <rPr>
        <sz val="11"/>
        <rFont val="Arial"/>
        <family val="2"/>
      </rPr>
      <t xml:space="preserve">(Trailer /Bundle/LGC/Cylinder No.): </t>
    </r>
    <phoneticPr fontId="9" type="noConversion"/>
  </si>
  <si>
    <t>-----</t>
    <phoneticPr fontId="9" type="noConversion"/>
  </si>
  <si>
    <t>台中廠</t>
    <phoneticPr fontId="9" type="noConversion"/>
  </si>
  <si>
    <t>H2O</t>
  </si>
  <si>
    <t>14ppb</t>
  </si>
  <si>
    <t>CO</t>
  </si>
  <si>
    <t>CO2</t>
  </si>
  <si>
    <t>H2</t>
  </si>
  <si>
    <t>THC</t>
  </si>
  <si>
    <t>AR</t>
  </si>
  <si>
    <r>
      <rPr>
        <sz val="10"/>
        <rFont val="細明體"/>
        <family val="3"/>
        <charset val="136"/>
      </rPr>
      <t xml:space="preserve">規格
</t>
    </r>
    <r>
      <rPr>
        <sz val="10"/>
        <rFont val="Arial"/>
        <family val="2"/>
      </rPr>
      <t>SPEC.(ppb)</t>
    </r>
    <phoneticPr fontId="9" type="noConversion"/>
  </si>
  <si>
    <r>
      <rPr>
        <sz val="10"/>
        <rFont val="細明體"/>
        <family val="3"/>
        <charset val="136"/>
      </rPr>
      <t>■台中分公司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台中市梧棲區經一路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 </t>
    </r>
    <phoneticPr fontId="9" type="noConversion"/>
  </si>
  <si>
    <r>
      <rPr>
        <sz val="10"/>
        <rFont val="Arial Unicode MS"/>
        <family val="1"/>
        <charset val="136"/>
      </rPr>
      <t>保存年限：五年</t>
    </r>
    <r>
      <rPr>
        <sz val="10"/>
        <rFont val="Arial"/>
        <family val="2"/>
      </rPr>
      <t xml:space="preserve">                                                                                                   </t>
    </r>
    <r>
      <rPr>
        <sz val="10"/>
        <rFont val="Arial Unicode MS"/>
        <family val="1"/>
        <charset val="136"/>
      </rPr>
      <t>表單編號</t>
    </r>
    <r>
      <rPr>
        <sz val="10"/>
        <rFont val="Arial"/>
        <family val="2"/>
      </rPr>
      <t xml:space="preserve"> : W-QM-081_V09_F01_1-1</t>
    </r>
    <phoneticPr fontId="17" type="noConversion"/>
  </si>
  <si>
    <t>灌充流水號</t>
    <phoneticPr fontId="20" type="noConversion"/>
  </si>
  <si>
    <t>01</t>
    <phoneticPr fontId="20" type="noConversion"/>
  </si>
  <si>
    <t>&lt; 100</t>
  </si>
  <si>
    <t>O2</t>
  </si>
  <si>
    <r>
      <rPr>
        <sz val="10"/>
        <rFont val="細明體"/>
        <family val="3"/>
        <charset val="136"/>
      </rPr>
      <t xml:space="preserve">分析結果
</t>
    </r>
    <r>
      <rPr>
        <sz val="10"/>
        <rFont val="Arial"/>
        <family val="2"/>
      </rPr>
      <t>RESULT(ppb)</t>
    </r>
  </si>
  <si>
    <t>分析成份
CONTENT</t>
  </si>
  <si>
    <t>100ppb</t>
    <phoneticPr fontId="17" type="noConversion"/>
  </si>
  <si>
    <t>&lt;0.5ppm</t>
  </si>
  <si>
    <t>&lt; 100000</t>
  </si>
  <si>
    <t>10ppb</t>
    <phoneticPr fontId="17" type="noConversion"/>
  </si>
  <si>
    <t>10ppb</t>
  </si>
  <si>
    <t>&lt;1ppm</t>
  </si>
  <si>
    <t>PANAMETRIC</t>
  </si>
  <si>
    <t>&lt;1ppm(-76℃)</t>
  </si>
  <si>
    <t>OSK MK3/N</t>
  </si>
  <si>
    <t>&lt; 300</t>
  </si>
  <si>
    <t>LN-125</t>
    <phoneticPr fontId="17" type="noConversion"/>
  </si>
  <si>
    <r>
      <rPr>
        <sz val="11"/>
        <rFont val="細明體"/>
        <family val="3"/>
        <charset val="136"/>
      </rPr>
      <t>產品名稱</t>
    </r>
    <r>
      <rPr>
        <sz val="11"/>
        <rFont val="Arial"/>
        <family val="2"/>
      </rPr>
      <t xml:space="preserve">(Name of Product): </t>
    </r>
    <r>
      <rPr>
        <sz val="11"/>
        <rFont val="Arial"/>
        <family val="2"/>
      </rPr>
      <t>LN2</t>
    </r>
    <phoneticPr fontId="9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</si>
  <si>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12P3</t>
    </r>
    <phoneticPr fontId="17" type="noConversion"/>
  </si>
  <si>
    <t>Agilent GC</t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</si>
  <si>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8</t>
    </r>
  </si>
  <si>
    <r>
      <rPr>
        <sz val="11"/>
        <rFont val="細明體"/>
        <family val="3"/>
        <charset val="136"/>
      </rPr>
      <t>產品名稱</t>
    </r>
    <r>
      <rPr>
        <sz val="11"/>
        <rFont val="Arial"/>
        <family val="2"/>
      </rPr>
      <t xml:space="preserve">(Name of Product): </t>
    </r>
    <r>
      <rPr>
        <sz val="11"/>
        <rFont val="Arial"/>
        <family val="2"/>
      </rPr>
      <t>LN2</t>
    </r>
  </si>
  <si>
    <r>
      <rPr>
        <sz val="11"/>
        <rFont val="細明體"/>
        <family val="3"/>
        <charset val="136"/>
      </rPr>
      <t>■槽車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□集束組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□小液罐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□鋼瓶</t>
    </r>
    <r>
      <rPr>
        <sz val="11"/>
        <rFont val="Arial"/>
        <family val="2"/>
      </rPr>
      <t xml:space="preserve">(Trailer /Bundle/LGC/Cylinder No.): </t>
    </r>
  </si>
  <si>
    <t>LN-133</t>
    <phoneticPr fontId="17" type="noConversion"/>
  </si>
  <si>
    <r>
      <rPr>
        <sz val="10"/>
        <rFont val="細明體"/>
        <family val="3"/>
        <charset val="136"/>
      </rPr>
      <t xml:space="preserve">規格
</t>
    </r>
    <r>
      <rPr>
        <sz val="10"/>
        <rFont val="Arial"/>
        <family val="2"/>
      </rPr>
      <t>SPEC.(ppb)</t>
    </r>
  </si>
  <si>
    <r>
      <rPr>
        <sz val="12"/>
        <rFont val="細明體"/>
        <family val="3"/>
        <charset val="136"/>
      </rPr>
      <t>■</t>
    </r>
    <r>
      <rPr>
        <sz val="12"/>
        <rFont val="PMingLiu"/>
        <family val="1"/>
        <charset val="136"/>
      </rPr>
      <t xml:space="preserve"> ACCEPT</t>
    </r>
  </si>
  <si>
    <r>
      <rPr>
        <sz val="12"/>
        <rFont val="細明體"/>
        <family val="3"/>
        <charset val="136"/>
      </rPr>
      <t>□</t>
    </r>
    <r>
      <rPr>
        <sz val="12"/>
        <rFont val="PMingLiu"/>
        <family val="1"/>
        <charset val="136"/>
      </rPr>
      <t xml:space="preserve"> REJECT</t>
    </r>
  </si>
  <si>
    <r>
      <rPr>
        <sz val="10"/>
        <color indexed="8"/>
        <rFont val="細明體"/>
        <family val="3"/>
        <charset val="136"/>
      </rPr>
      <t>□觀音廠</t>
    </r>
    <r>
      <rPr>
        <sz val="10"/>
        <color indexed="8"/>
        <rFont val="Arial"/>
        <family val="2"/>
      </rPr>
      <t xml:space="preserve">: </t>
    </r>
    <r>
      <rPr>
        <sz val="10"/>
        <color indexed="8"/>
        <rFont val="細明體"/>
        <family val="3"/>
        <charset val="136"/>
      </rPr>
      <t>桃園市觀音區富林里玉林路二段</t>
    </r>
    <r>
      <rPr>
        <sz val="10"/>
        <color indexed="8"/>
        <rFont val="Arial"/>
        <family val="2"/>
      </rPr>
      <t>22</t>
    </r>
    <r>
      <rPr>
        <sz val="10"/>
        <color indexed="8"/>
        <rFont val="細明體"/>
        <family val="3"/>
        <charset val="136"/>
      </rPr>
      <t>號</t>
    </r>
  </si>
  <si>
    <r>
      <rPr>
        <sz val="10"/>
        <rFont val="細明體"/>
        <family val="3"/>
        <charset val="136"/>
      </rPr>
      <t>■台中分公司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台中市梧棲區經一路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 </t>
    </r>
  </si>
  <si>
    <r>
      <rPr>
        <sz val="10"/>
        <rFont val="細明體"/>
        <family val="3"/>
        <charset val="136"/>
      </rPr>
      <t>□台南廠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台南市安南區工業三路</t>
    </r>
    <r>
      <rPr>
        <sz val="10"/>
        <rFont val="Arial"/>
        <family val="2"/>
      </rPr>
      <t>30</t>
    </r>
    <r>
      <rPr>
        <sz val="10"/>
        <rFont val="細明體"/>
        <family val="3"/>
        <charset val="136"/>
      </rPr>
      <t>號</t>
    </r>
  </si>
  <si>
    <r>
      <rPr>
        <sz val="10"/>
        <rFont val="細明體"/>
        <family val="3"/>
        <charset val="136"/>
      </rPr>
      <t>□高雄廠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高雄市路竹區後鄉村順安路</t>
    </r>
    <r>
      <rPr>
        <sz val="10"/>
        <rFont val="Arial"/>
        <family val="2"/>
      </rPr>
      <t>331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      </t>
    </r>
  </si>
  <si>
    <r>
      <rPr>
        <sz val="10"/>
        <rFont val="細明體"/>
        <family val="3"/>
        <charset val="136"/>
      </rPr>
      <t>□大社廠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高雄市大社區三民路</t>
    </r>
    <r>
      <rPr>
        <sz val="10"/>
        <rFont val="Arial"/>
        <family val="2"/>
      </rPr>
      <t>539</t>
    </r>
    <r>
      <rPr>
        <sz val="10"/>
        <rFont val="細明體"/>
        <family val="3"/>
        <charset val="136"/>
      </rPr>
      <t>之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        </t>
    </r>
  </si>
  <si>
    <r>
      <rPr>
        <sz val="10"/>
        <rFont val="Arial Unicode MS"/>
        <family val="1"/>
        <charset val="136"/>
      </rPr>
      <t>保存年限：五年</t>
    </r>
    <r>
      <rPr>
        <sz val="10"/>
        <rFont val="Arial"/>
        <family val="2"/>
      </rPr>
      <t xml:space="preserve">                                                                                                   </t>
    </r>
    <r>
      <rPr>
        <sz val="10"/>
        <rFont val="Arial Unicode MS"/>
        <family val="1"/>
        <charset val="136"/>
      </rPr>
      <t>表單編號</t>
    </r>
    <r>
      <rPr>
        <sz val="10"/>
        <rFont val="Arial"/>
        <family val="2"/>
      </rPr>
      <t xml:space="preserve"> : W-QM-081_V09_F01_1-1</t>
    </r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</si>
  <si>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12P8</t>
    </r>
  </si>
  <si>
    <t>LN-140</t>
    <phoneticPr fontId="17" type="noConversion"/>
  </si>
  <si>
    <t>STC</t>
    <phoneticPr fontId="4" type="noConversion"/>
  </si>
  <si>
    <t>&lt; 30000</t>
    <phoneticPr fontId="17" type="noConversion"/>
  </si>
  <si>
    <t>LN-131</t>
    <phoneticPr fontId="17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</si>
  <si>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 xml:space="preserve">(Customer): </t>
    </r>
    <r>
      <rPr>
        <sz val="11"/>
        <rFont val="新細明體"/>
        <family val="2"/>
        <charset val="136"/>
      </rPr>
      <t>聯亞</t>
    </r>
  </si>
  <si>
    <t>LN-116</t>
    <phoneticPr fontId="17" type="noConversion"/>
  </si>
  <si>
    <r>
      <rPr>
        <sz val="11"/>
        <rFont val="細明體"/>
        <family val="3"/>
        <charset val="136"/>
      </rPr>
      <t>□槽車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□集束組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□小液罐</t>
    </r>
    <r>
      <rPr>
        <sz val="11"/>
        <rFont val="Arial"/>
        <family val="2"/>
      </rPr>
      <t>/</t>
    </r>
    <r>
      <rPr>
        <sz val="11"/>
        <rFont val="細明體"/>
        <family val="3"/>
        <charset val="136"/>
      </rPr>
      <t>■鋼瓶</t>
    </r>
    <r>
      <rPr>
        <sz val="11"/>
        <rFont val="Arial"/>
        <family val="2"/>
      </rPr>
      <t xml:space="preserve">(Trailer /Bundle/LGC/Cylinder No.): </t>
    </r>
  </si>
  <si>
    <t>取樣瓶</t>
    <phoneticPr fontId="17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</si>
  <si>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Fab15</t>
    </r>
  </si>
  <si>
    <t>灌充流水號</t>
    <phoneticPr fontId="21" type="noConversion"/>
  </si>
  <si>
    <t>01</t>
    <phoneticPr fontId="21" type="noConversion"/>
  </si>
  <si>
    <t>LN-112</t>
    <phoneticPr fontId="18" type="noConversion"/>
  </si>
  <si>
    <t>10ppb</t>
    <phoneticPr fontId="18" type="noConversion"/>
  </si>
  <si>
    <t>&lt; 50000</t>
  </si>
  <si>
    <t>100ppb</t>
    <phoneticPr fontId="18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</si>
  <si>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Fab15P6</t>
    </r>
  </si>
  <si>
    <t>-----</t>
    <phoneticPr fontId="6" type="noConversion"/>
  </si>
  <si>
    <t>台中廠</t>
    <phoneticPr fontId="6" type="noConversion"/>
  </si>
  <si>
    <t>灌充流水號</t>
    <phoneticPr fontId="19" type="noConversion"/>
  </si>
  <si>
    <t>01</t>
    <phoneticPr fontId="19" type="noConversion"/>
  </si>
  <si>
    <t>LN-131</t>
    <phoneticPr fontId="2" type="noConversion"/>
  </si>
  <si>
    <t>STC</t>
    <phoneticPr fontId="8" type="noConversion"/>
  </si>
  <si>
    <t>10ppb</t>
    <phoneticPr fontId="2" type="noConversion"/>
  </si>
  <si>
    <t>100ppb</t>
    <phoneticPr fontId="2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</si>
  <si>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Fab15P7</t>
    </r>
  </si>
  <si>
    <t>LN-127</t>
    <phoneticPr fontId="25" type="noConversion"/>
  </si>
  <si>
    <t>10ppb</t>
    <phoneticPr fontId="25" type="noConversion"/>
  </si>
  <si>
    <t>100ppb</t>
    <phoneticPr fontId="25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</si>
  <si>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18P4</t>
    </r>
  </si>
  <si>
    <t>LN-138</t>
    <phoneticPr fontId="17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</si>
  <si>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AP06</t>
    </r>
  </si>
  <si>
    <t>灌充流水號</t>
    <phoneticPr fontId="22" type="noConversion"/>
  </si>
  <si>
    <t>01</t>
    <phoneticPr fontId="22" type="noConversion"/>
  </si>
  <si>
    <t>LN-112</t>
    <phoneticPr fontId="17" type="noConversion"/>
  </si>
  <si>
    <t>&lt; 100</t>
    <phoneticPr fontId="17" type="noConversion"/>
  </si>
  <si>
    <r>
      <t xml:space="preserve">  </t>
    </r>
    <r>
      <rPr>
        <sz val="12"/>
        <rFont val="PMingLiu"/>
        <family val="1"/>
        <charset val="136"/>
      </rPr>
      <t>附註：</t>
    </r>
    <r>
      <rPr>
        <sz val="12"/>
        <rFont val="Arial"/>
        <family val="2"/>
      </rPr>
      <t xml:space="preserve">Ar Value &lt; 4650 ppb and this is not a commit SPEC to AP06, all the commit value is equal to contract value(60000 ppb) </t>
    </r>
    <r>
      <rPr>
        <sz val="12"/>
        <rFont val="PMingLiu"/>
        <family val="1"/>
        <charset val="136"/>
      </rPr>
      <t xml:space="preserve"> </t>
    </r>
  </si>
  <si>
    <t>TSMC AP06</t>
    <phoneticPr fontId="9" type="noConversion"/>
  </si>
  <si>
    <t>取樣瓶(T3-001)</t>
    <phoneticPr fontId="17" type="noConversion"/>
  </si>
  <si>
    <t>20ppb</t>
    <phoneticPr fontId="17" type="noConversion"/>
  </si>
  <si>
    <t>&lt; 60000</t>
    <phoneticPr fontId="17" type="noConversion"/>
  </si>
  <si>
    <r>
      <rPr>
        <sz val="11"/>
        <rFont val="細明體"/>
        <family val="3"/>
        <charset val="136"/>
      </rPr>
      <t>客戶名稱</t>
    </r>
    <r>
      <rPr>
        <sz val="11"/>
        <rFont val="Arial"/>
        <family val="2"/>
      </rPr>
      <t>(Customer): TSMC BP03</t>
    </r>
  </si>
  <si>
    <t>LN-140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</si>
</sst>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%"/>
    <numFmt numFmtId="178" formatCode="yyyy/m/d;@"/>
  </numFmts>
  <fonts count="34">
    <font>
      <sz val="12"/>
      <color rgb="FF000000"/>
      <name val="PMingLiu"/>
      <family val="1"/>
      <charset val="136"/>
    </font>
    <font>
      <sz val="12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PMingLiu"/>
      <family val="1"/>
      <charset val="136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name val="PMingLiu"/>
      <family val="1"/>
      <charset val="136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11"/>
      <name val="細明體"/>
      <family val="3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name val="PMingLiu"/>
      <family val="1"/>
      <charset val="136"/>
    </font>
    <font>
      <sz val="10"/>
      <name val="Arial Unicode MS"/>
      <family val="1"/>
      <charset val="136"/>
    </font>
    <font>
      <sz val="11"/>
      <name val="標楷體"/>
      <family val="4"/>
      <charset val="136"/>
    </font>
    <font>
      <sz val="9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indexed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indexed="10"/>
      <name val="Arial Unicode MS"/>
      <family val="2"/>
      <charset val="136"/>
    </font>
    <font>
      <b/>
      <sz val="9"/>
      <color indexed="81"/>
      <name val="Arial Unicode MS"/>
      <family val="2"/>
      <charset val="136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3"/>
      <charset val="136"/>
    </font>
    <font>
      <sz val="11"/>
      <name val="新細明體"/>
      <family val="2"/>
      <charset val="136"/>
    </font>
    <font>
      <sz val="12"/>
      <color indexed="10"/>
      <name val="標楷體"/>
      <family val="4"/>
      <charset val="136"/>
    </font>
    <font>
      <sz val="11"/>
      <name val="Arial Unicode MS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9" fontId="3" fillId="0" borderId="0" xfId="0" applyNumberFormat="1" applyFont="1"/>
    <xf numFmtId="0" fontId="24" fillId="0" borderId="0" xfId="0" applyFont="1" applyAlignment="1">
      <alignment vertical="center"/>
    </xf>
    <xf numFmtId="176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19" fillId="0" borderId="1" xfId="0" applyFont="1" applyBorder="1"/>
    <xf numFmtId="49" fontId="3" fillId="2" borderId="1" xfId="0" applyNumberFormat="1" applyFont="1" applyFill="1" applyBorder="1" applyProtection="1">
      <protection locked="0"/>
    </xf>
    <xf numFmtId="178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28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1" fontId="29" fillId="0" borderId="10" xfId="0" applyNumberFormat="1" applyFont="1" applyBorder="1" applyAlignment="1">
      <alignment horizontal="center" vertical="center"/>
    </xf>
    <xf numFmtId="1" fontId="29" fillId="0" borderId="8" xfId="0" applyNumberFormat="1" applyFont="1" applyBorder="1" applyAlignment="1">
      <alignment horizontal="center" vertical="center"/>
    </xf>
    <xf numFmtId="1" fontId="29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一般" xfId="0" builtinId="0"/>
  </cellStyles>
  <dxfs count="3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7679" cy="4712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42875"/>
          <a:ext cx="1467679" cy="471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7679" cy="471280"/>
    <xdr:pic>
      <xdr:nvPicPr>
        <xdr:cNvPr id="2" name="image1.png">
          <a:extLst>
            <a:ext uri="{FF2B5EF4-FFF2-40B4-BE49-F238E27FC236}">
              <a16:creationId xmlns:a16="http://schemas.microsoft.com/office/drawing/2014/main" id="{9660F5AB-C236-4AD0-A82F-4092823EBC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7679" cy="471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F9F8812-8553-44C2-A738-12F62718EE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F429042-E621-4735-9AEF-C469D40269B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27F42597-D14F-449C-A72D-215EA4A91D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2A9726C4-278F-49DA-8DD4-9B2D0711BC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7679" cy="471280"/>
    <xdr:pic>
      <xdr:nvPicPr>
        <xdr:cNvPr id="2" name="image1.png">
          <a:extLst>
            <a:ext uri="{FF2B5EF4-FFF2-40B4-BE49-F238E27FC236}">
              <a16:creationId xmlns:a16="http://schemas.microsoft.com/office/drawing/2014/main" id="{674BE50C-3133-4DF8-B3D8-2AF814CBD5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7679" cy="471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142875</xdr:rowOff>
    </xdr:from>
    <xdr:to>
      <xdr:col>3</xdr:col>
      <xdr:colOff>114300</xdr:colOff>
      <xdr:row>2</xdr:row>
      <xdr:rowOff>200025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7095EFA3-A9A1-422B-9FBE-7FA63A6E2D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142875</xdr:rowOff>
    </xdr:from>
    <xdr:to>
      <xdr:col>3</xdr:col>
      <xdr:colOff>114300</xdr:colOff>
      <xdr:row>2</xdr:row>
      <xdr:rowOff>200025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F2563A8-9E9D-443B-AB05-7FE788EA89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7679" cy="471280"/>
    <xdr:pic>
      <xdr:nvPicPr>
        <xdr:cNvPr id="2" name="image1.png">
          <a:extLst>
            <a:ext uri="{FF2B5EF4-FFF2-40B4-BE49-F238E27FC236}">
              <a16:creationId xmlns:a16="http://schemas.microsoft.com/office/drawing/2014/main" id="{C5D5F5BC-35B9-42AC-A022-0A87264CFB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7679" cy="471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6B5AC10F-38A9-4B67-A17A-7E1516F7B8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3480CC35-E398-43AB-A1AC-4A5A55A415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43AC741B-75E4-4683-BB9F-CBD13FA10F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142875</xdr:rowOff>
    </xdr:from>
    <xdr:ext cx="14668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7BCF9E8-E86F-470D-AA3D-9CD6C91D23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1466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7"/>
  <sheetViews>
    <sheetView view="pageBreakPreview" topLeftCell="A7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4" width="6.5" customWidth="1"/>
    <col min="5" max="5" width="11.5" customWidth="1"/>
    <col min="6" max="6" width="3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76</v>
      </c>
      <c r="C6" s="3"/>
      <c r="D6" s="22"/>
      <c r="E6" s="3"/>
      <c r="F6" s="3"/>
      <c r="G6" s="3" t="s">
        <v>75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58</v>
      </c>
      <c r="N10" s="28" t="s">
        <v>59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45</v>
      </c>
      <c r="C14" s="3"/>
      <c r="D14" s="6"/>
      <c r="E14" s="3"/>
      <c r="F14" s="3"/>
      <c r="G14" s="3"/>
      <c r="H14" s="3"/>
      <c r="I14" s="3"/>
      <c r="J14" s="3" t="s">
        <v>74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55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73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66</v>
      </c>
      <c r="D24" s="44" t="s">
        <v>65</v>
      </c>
      <c r="E24" s="40"/>
      <c r="F24" s="41"/>
      <c r="G24" s="42"/>
      <c r="H24" s="45" t="s">
        <v>77</v>
      </c>
      <c r="I24" s="47"/>
      <c r="J24" s="26" t="s">
        <v>64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40</v>
      </c>
      <c r="C28" s="1"/>
      <c r="D28" s="1"/>
      <c r="E28" s="1"/>
      <c r="F28" s="1" t="s">
        <v>39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41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56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42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43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44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57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H23:I23"/>
    <mergeCell ref="H21:I21"/>
    <mergeCell ref="H24:I24"/>
    <mergeCell ref="H22:I22"/>
    <mergeCell ref="B3:J3"/>
    <mergeCell ref="B4:J4"/>
    <mergeCell ref="C18:D18"/>
    <mergeCell ref="B16:B17"/>
    <mergeCell ref="C19:D19"/>
    <mergeCell ref="J16:J17"/>
    <mergeCell ref="H18:I18"/>
    <mergeCell ref="H19:I19"/>
    <mergeCell ref="E16:G17"/>
    <mergeCell ref="H16:I17"/>
    <mergeCell ref="H20:I20"/>
    <mergeCell ref="E21:G21"/>
    <mergeCell ref="E22:G22"/>
    <mergeCell ref="E23:G23"/>
    <mergeCell ref="E24:G24"/>
    <mergeCell ref="C16:D17"/>
    <mergeCell ref="C20:D20"/>
    <mergeCell ref="C24:D24"/>
    <mergeCell ref="C21:D21"/>
    <mergeCell ref="C22:D22"/>
    <mergeCell ref="C23:D23"/>
    <mergeCell ref="E18:G18"/>
    <mergeCell ref="E19:G19"/>
    <mergeCell ref="E20:G20"/>
  </mergeCells>
  <phoneticPr fontId="17" type="noConversion"/>
  <conditionalFormatting sqref="E18">
    <cfRule type="cellIs" dxfId="35" priority="3" stopIfTrue="1" operator="greaterThanOrEqual">
      <formula>40</formula>
    </cfRule>
  </conditionalFormatting>
  <conditionalFormatting sqref="E24">
    <cfRule type="cellIs" dxfId="34" priority="2" stopIfTrue="1" operator="greaterThanOrEqual">
      <formula>23950</formula>
    </cfRule>
  </conditionalFormatting>
  <conditionalFormatting sqref="E19">
    <cfRule type="cellIs" dxfId="33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96"/>
  <sheetViews>
    <sheetView view="pageBreakPreview" topLeftCell="A7" zoomScaleNormal="100" zoomScaleSheetLayoutView="100" workbookViewId="0">
      <selection activeCell="E18" sqref="E18:G23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78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58</v>
      </c>
      <c r="N10" s="28" t="s">
        <v>59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73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8"/>
      <c r="E24" s="8"/>
      <c r="F24" s="8"/>
      <c r="G24" s="8"/>
      <c r="H24" s="8"/>
      <c r="I24" s="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10"/>
      <c r="B25" s="11" t="s">
        <v>18</v>
      </c>
      <c r="C25" s="12"/>
      <c r="D25" s="13"/>
      <c r="E25" s="13"/>
      <c r="F25" s="13"/>
      <c r="G25" s="13"/>
      <c r="H25" s="13"/>
      <c r="I25" s="13"/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2.5" customHeight="1">
      <c r="A26" s="10"/>
      <c r="B26" s="15"/>
      <c r="C26" s="16"/>
      <c r="D26" s="16"/>
      <c r="E26" s="16"/>
      <c r="F26" s="16"/>
      <c r="G26" s="16"/>
      <c r="H26" s="16"/>
      <c r="I26" s="16"/>
      <c r="J26" s="17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customHeight="1">
      <c r="A27" s="1"/>
      <c r="B27" s="1" t="s">
        <v>83</v>
      </c>
      <c r="C27" s="1"/>
      <c r="D27" s="1"/>
      <c r="E27" s="1"/>
      <c r="F27" s="1" t="s">
        <v>84</v>
      </c>
      <c r="G27" s="1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7"/>
      <c r="I28" s="7"/>
      <c r="J28" s="1"/>
      <c r="K28" s="1"/>
      <c r="L28" s="1"/>
      <c r="M28" s="1"/>
      <c r="N28" s="1"/>
      <c r="O28" s="1"/>
      <c r="P28" s="1"/>
      <c r="Q28" s="2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8"/>
      <c r="C32" s="1"/>
      <c r="D32" s="18"/>
      <c r="E32" s="18"/>
      <c r="F32" s="1"/>
      <c r="G32" s="1"/>
      <c r="H32" s="18"/>
      <c r="I32" s="18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7"/>
      <c r="B33" s="7" t="s">
        <v>19</v>
      </c>
      <c r="C33" s="7"/>
      <c r="D33" s="7" t="s">
        <v>20</v>
      </c>
      <c r="E33" s="7"/>
      <c r="F33" s="7"/>
      <c r="G33" s="7"/>
      <c r="H33" s="7" t="s">
        <v>21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1"/>
      <c r="B34" s="7" t="s">
        <v>22</v>
      </c>
      <c r="C34" s="7"/>
      <c r="D34" s="19" t="s">
        <v>23</v>
      </c>
      <c r="E34" s="1"/>
      <c r="F34" s="1"/>
      <c r="G34" s="1"/>
      <c r="H34" s="7" t="s">
        <v>24</v>
      </c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7" t="s">
        <v>25</v>
      </c>
      <c r="B36" s="7"/>
      <c r="C36" s="7"/>
      <c r="D36" s="7"/>
      <c r="E36" s="7"/>
      <c r="F36" s="7"/>
      <c r="G36" s="7"/>
      <c r="H36" s="7"/>
      <c r="I36" s="7"/>
      <c r="J36" s="7" t="s">
        <v>26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 t="s">
        <v>27</v>
      </c>
      <c r="B37" s="7"/>
      <c r="C37" s="7"/>
      <c r="D37" s="7"/>
      <c r="E37" s="7"/>
      <c r="F37" s="7"/>
      <c r="G37" s="7"/>
      <c r="H37" s="7"/>
      <c r="I37" s="7"/>
      <c r="J37" s="7" t="s">
        <v>28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20" t="s">
        <v>85</v>
      </c>
      <c r="B38" s="20"/>
      <c r="C38" s="20"/>
      <c r="D38" s="20"/>
      <c r="E38" s="20"/>
      <c r="F38" s="20"/>
      <c r="G38" s="20" t="s">
        <v>29</v>
      </c>
      <c r="H38" s="20"/>
      <c r="I38" s="20"/>
      <c r="J38" s="20" t="s">
        <v>30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7" t="s">
        <v>86</v>
      </c>
      <c r="B39" s="7"/>
      <c r="C39" s="7"/>
      <c r="D39" s="7"/>
      <c r="E39" s="7"/>
      <c r="F39" s="7"/>
      <c r="G39" s="7" t="s">
        <v>31</v>
      </c>
      <c r="H39" s="7"/>
      <c r="I39" s="7"/>
      <c r="J39" s="7" t="s">
        <v>32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 t="s">
        <v>87</v>
      </c>
      <c r="B40" s="7"/>
      <c r="C40" s="7"/>
      <c r="D40" s="7"/>
      <c r="E40" s="7"/>
      <c r="F40" s="7"/>
      <c r="G40" s="7" t="s">
        <v>33</v>
      </c>
      <c r="H40" s="7"/>
      <c r="I40" s="7"/>
      <c r="J40" s="7" t="s">
        <v>34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7" t="s">
        <v>88</v>
      </c>
      <c r="B41" s="7"/>
      <c r="C41" s="7"/>
      <c r="D41" s="7"/>
      <c r="E41" s="7"/>
      <c r="F41" s="7"/>
      <c r="G41" s="7" t="s">
        <v>35</v>
      </c>
      <c r="H41" s="7"/>
      <c r="I41" s="7"/>
      <c r="J41" s="7" t="s">
        <v>36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 t="s">
        <v>89</v>
      </c>
      <c r="B42" s="7"/>
      <c r="C42" s="7"/>
      <c r="D42" s="7"/>
      <c r="E42" s="7"/>
      <c r="F42" s="7"/>
      <c r="G42" s="7" t="s">
        <v>37</v>
      </c>
      <c r="H42" s="7"/>
      <c r="I42" s="7"/>
      <c r="J42" s="7" t="s">
        <v>38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5"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32" priority="2" stopIfTrue="1" operator="greaterThanOrEqual">
      <formula>40</formula>
    </cfRule>
  </conditionalFormatting>
  <conditionalFormatting sqref="E19">
    <cfRule type="cellIs" dxfId="31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5" pageOrder="overThenDown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97"/>
  <sheetViews>
    <sheetView view="pageBreakPreview" topLeftCell="A13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91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58</v>
      </c>
      <c r="N10" s="28" t="s">
        <v>59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92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94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64</v>
      </c>
      <c r="K24" s="34"/>
      <c r="L24" s="35"/>
      <c r="M24" s="34">
        <v>4650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30" priority="3" stopIfTrue="1" operator="greaterThanOrEqual">
      <formula>40</formula>
    </cfRule>
  </conditionalFormatting>
  <conditionalFormatting sqref="E24">
    <cfRule type="cellIs" dxfId="29" priority="2" stopIfTrue="1" operator="greaterThanOrEqual">
      <formula>4650</formula>
    </cfRule>
  </conditionalFormatting>
  <conditionalFormatting sqref="E19">
    <cfRule type="cellIs" dxfId="28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997"/>
  <sheetViews>
    <sheetView view="pageBreakPreview" topLeftCell="A10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91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/>
      <c r="E9" s="23" t="s">
        <v>46</v>
      </c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95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94</v>
      </c>
      <c r="D24" s="44" t="s">
        <v>65</v>
      </c>
      <c r="E24" s="40"/>
      <c r="F24" s="41"/>
      <c r="G24" s="42"/>
      <c r="H24" s="45" t="s">
        <v>77</v>
      </c>
      <c r="I24" s="47"/>
      <c r="J24" s="26" t="s">
        <v>64</v>
      </c>
      <c r="K24" s="34"/>
      <c r="L24" s="35"/>
      <c r="M24" s="34">
        <v>4650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27" priority="3" stopIfTrue="1" operator="greaterThanOrEqual">
      <formula>40</formula>
    </cfRule>
  </conditionalFormatting>
  <conditionalFormatting sqref="E24">
    <cfRule type="cellIs" dxfId="26" priority="2" stopIfTrue="1" operator="greaterThanOrEqual">
      <formula>4650</formula>
    </cfRule>
  </conditionalFormatting>
  <conditionalFormatting sqref="E19">
    <cfRule type="cellIs" dxfId="25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997"/>
  <sheetViews>
    <sheetView view="pageBreakPreview" topLeftCell="A10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6" t="s">
        <v>96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/>
      <c r="E9" s="23" t="s">
        <v>46</v>
      </c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97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94</v>
      </c>
      <c r="D24" s="44" t="s">
        <v>65</v>
      </c>
      <c r="E24" s="40"/>
      <c r="F24" s="41"/>
      <c r="G24" s="42"/>
      <c r="H24" s="45" t="s">
        <v>77</v>
      </c>
      <c r="I24" s="47"/>
      <c r="J24" s="26" t="s">
        <v>64</v>
      </c>
      <c r="K24" s="34"/>
      <c r="L24" s="35"/>
      <c r="M24" s="34">
        <v>4650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24" priority="3" stopIfTrue="1" operator="greaterThanOrEqual">
      <formula>40</formula>
    </cfRule>
  </conditionalFormatting>
  <conditionalFormatting sqref="E24">
    <cfRule type="cellIs" dxfId="23" priority="2" stopIfTrue="1" operator="greaterThanOrEqual">
      <formula>4650</formula>
    </cfRule>
  </conditionalFormatting>
  <conditionalFormatting sqref="E19">
    <cfRule type="cellIs" dxfId="22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Z997"/>
  <sheetViews>
    <sheetView view="pageBreakPreview" topLeftCell="A7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5.75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91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3" t="s">
        <v>46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/>
      <c r="E9" s="23" t="s">
        <v>46</v>
      </c>
      <c r="F9" s="3"/>
      <c r="G9" s="3" t="s">
        <v>7</v>
      </c>
      <c r="H9" s="3"/>
      <c r="I9" s="3"/>
      <c r="J9" s="29">
        <f ca="1">TODAY()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3" t="s">
        <v>46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23" t="s">
        <v>46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98</v>
      </c>
      <c r="C14" s="3"/>
      <c r="D14" s="6"/>
      <c r="E14" s="3"/>
      <c r="F14" s="3"/>
      <c r="G14" s="3"/>
      <c r="H14" s="3"/>
      <c r="I14" s="3"/>
      <c r="J14" s="22" t="s">
        <v>99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7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8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8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34"/>
      <c r="L20" s="35"/>
      <c r="M20" s="38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34"/>
      <c r="L21" s="35"/>
      <c r="M21" s="38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67</v>
      </c>
      <c r="K22" s="34"/>
      <c r="L22" s="35"/>
      <c r="M22" s="38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67</v>
      </c>
      <c r="K23" s="34"/>
      <c r="L23" s="35"/>
      <c r="M23" s="38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94</v>
      </c>
      <c r="D24" s="44" t="s">
        <v>65</v>
      </c>
      <c r="E24" s="45"/>
      <c r="F24" s="46"/>
      <c r="G24" s="47"/>
      <c r="H24" s="45" t="s">
        <v>77</v>
      </c>
      <c r="I24" s="47"/>
      <c r="J24" s="26" t="s">
        <v>64</v>
      </c>
      <c r="K24" s="34"/>
      <c r="L24" s="35"/>
      <c r="M24" s="38">
        <v>4650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997"/>
  <sheetViews>
    <sheetView view="pageBreakPreview" topLeftCell="A7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100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101</v>
      </c>
      <c r="N10" s="28" t="s">
        <v>102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104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104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105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106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21" priority="3" stopIfTrue="1" operator="greaterThanOrEqual">
      <formula>40</formula>
    </cfRule>
  </conditionalFormatting>
  <conditionalFormatting sqref="E24">
    <cfRule type="cellIs" dxfId="20" priority="2" stopIfTrue="1" operator="greaterThanOrEqual">
      <formula>23950</formula>
    </cfRule>
  </conditionalFormatting>
  <conditionalFormatting sqref="E19">
    <cfRule type="cellIs" dxfId="19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Z997"/>
  <sheetViews>
    <sheetView view="pageBreakPreview" topLeftCell="A13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107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108</v>
      </c>
      <c r="F7" s="3"/>
      <c r="G7" s="3" t="s">
        <v>3</v>
      </c>
      <c r="H7" s="3"/>
      <c r="I7" s="3"/>
      <c r="J7" s="22" t="s">
        <v>109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108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108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110</v>
      </c>
      <c r="N10" s="28" t="s">
        <v>111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108</v>
      </c>
      <c r="F11" s="3"/>
      <c r="G11" s="3" t="s">
        <v>11</v>
      </c>
      <c r="H11" s="3"/>
      <c r="I11" s="3"/>
      <c r="J11" s="23" t="s">
        <v>108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108</v>
      </c>
      <c r="F12" s="3"/>
      <c r="G12" s="3" t="s">
        <v>13</v>
      </c>
      <c r="H12" s="3"/>
      <c r="I12" s="3"/>
      <c r="J12" s="23" t="s">
        <v>108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108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112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113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114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114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105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115</v>
      </c>
      <c r="K24" s="34"/>
      <c r="L24" s="35"/>
      <c r="M24" s="34">
        <v>23950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18" priority="3" stopIfTrue="1" operator="greaterThanOrEqual">
      <formula>40</formula>
    </cfRule>
  </conditionalFormatting>
  <conditionalFormatting sqref="E24">
    <cfRule type="cellIs" dxfId="17" priority="2" stopIfTrue="1" operator="greaterThanOrEqual">
      <formula>23950</formula>
    </cfRule>
  </conditionalFormatting>
  <conditionalFormatting sqref="E19">
    <cfRule type="cellIs" dxfId="16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Z997"/>
  <sheetViews>
    <sheetView view="pageBreakPreview" topLeftCell="A10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107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108</v>
      </c>
      <c r="F7" s="3"/>
      <c r="G7" s="3" t="s">
        <v>3</v>
      </c>
      <c r="H7" s="3"/>
      <c r="I7" s="3"/>
      <c r="J7" s="22" t="s">
        <v>109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108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/>
      <c r="E9" s="23" t="s">
        <v>108</v>
      </c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108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108</v>
      </c>
      <c r="F11" s="3"/>
      <c r="G11" s="3" t="s">
        <v>11</v>
      </c>
      <c r="H11" s="3"/>
      <c r="I11" s="3"/>
      <c r="J11" s="23" t="s">
        <v>108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108</v>
      </c>
      <c r="F12" s="3"/>
      <c r="G12" s="3" t="s">
        <v>13</v>
      </c>
      <c r="H12" s="3"/>
      <c r="I12" s="3"/>
      <c r="J12" s="23" t="s">
        <v>108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108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112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113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114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114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105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115</v>
      </c>
      <c r="K24" s="34"/>
      <c r="L24" s="35"/>
      <c r="M24" s="34">
        <v>23950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15" priority="3" stopIfTrue="1" operator="greaterThanOrEqual">
      <formula>40</formula>
    </cfRule>
  </conditionalFormatting>
  <conditionalFormatting sqref="E24">
    <cfRule type="cellIs" dxfId="14" priority="2" stopIfTrue="1" operator="greaterThanOrEqual">
      <formula>23950</formula>
    </cfRule>
  </conditionalFormatting>
  <conditionalFormatting sqref="E19">
    <cfRule type="cellIs" dxfId="13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Z997"/>
  <sheetViews>
    <sheetView view="pageBreakPreview" topLeftCell="A13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116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110</v>
      </c>
      <c r="N10" s="28" t="s">
        <v>111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118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118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105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119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12" priority="3" stopIfTrue="1" operator="greaterThanOrEqual">
      <formula>40</formula>
    </cfRule>
  </conditionalFormatting>
  <conditionalFormatting sqref="E24">
    <cfRule type="cellIs" dxfId="11" priority="2" stopIfTrue="1" operator="greaterThanOrEqual">
      <formula>23950</formula>
    </cfRule>
  </conditionalFormatting>
  <conditionalFormatting sqref="E19">
    <cfRule type="cellIs" dxfId="10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Z997"/>
  <sheetViews>
    <sheetView view="pageBreakPreview" topLeftCell="A10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6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120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220917N01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J8+1</f>
        <v>44821</v>
      </c>
      <c r="K10" s="3"/>
      <c r="L10" s="3"/>
      <c r="M10" s="27" t="s">
        <v>58</v>
      </c>
      <c r="N10" s="28" t="s">
        <v>59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121</v>
      </c>
      <c r="K14" s="1"/>
      <c r="L14" s="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32"/>
      <c r="L17" s="33"/>
      <c r="M17" s="32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60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34"/>
      <c r="L18" s="35"/>
      <c r="M18" s="34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34"/>
      <c r="L19" s="35"/>
      <c r="M19" s="34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34"/>
      <c r="L20" s="35"/>
      <c r="M20" s="34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34"/>
      <c r="L21" s="35"/>
      <c r="M21" s="34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67</v>
      </c>
      <c r="K22" s="34"/>
      <c r="L22" s="35"/>
      <c r="M22" s="34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67</v>
      </c>
      <c r="K23" s="34"/>
      <c r="L23" s="35"/>
      <c r="M23" s="34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94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64</v>
      </c>
      <c r="K24" s="34"/>
      <c r="L24" s="35"/>
      <c r="M24" s="34">
        <v>4650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9" priority="1" stopIfTrue="1" operator="greaterThan">
      <formula>40</formula>
    </cfRule>
    <cfRule type="cellIs" dxfId="8" priority="4" stopIfTrue="1" operator="greaterThanOrEqual">
      <formula>40</formula>
    </cfRule>
  </conditionalFormatting>
  <conditionalFormatting sqref="E24">
    <cfRule type="cellIs" dxfId="7" priority="2" stopIfTrue="1" operator="greaterThan">
      <formula>4650</formula>
    </cfRule>
  </conditionalFormatting>
  <conditionalFormatting sqref="E19">
    <cfRule type="cellIs" dxfId="6" priority="3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Z997"/>
  <sheetViews>
    <sheetView view="pageBreakPreview" topLeftCell="A13" zoomScaleNormal="100" zoomScaleSheetLayoutView="100" workbookViewId="0">
      <selection activeCell="E18" sqref="E18:G23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122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123</v>
      </c>
      <c r="N10" s="28" t="s">
        <v>124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126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5"/>
      <c r="F20" s="55"/>
      <c r="G20" s="55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67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67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1"/>
      <c r="C24" s="1"/>
      <c r="D24" s="8"/>
      <c r="E24" s="8"/>
      <c r="F24" s="8"/>
      <c r="G24" s="8"/>
      <c r="H24" s="8"/>
      <c r="I24" s="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56" t="s">
        <v>127</v>
      </c>
      <c r="C25" s="57"/>
      <c r="D25" s="57"/>
      <c r="E25" s="57"/>
      <c r="F25" s="57"/>
      <c r="G25" s="57"/>
      <c r="H25" s="57"/>
      <c r="I25" s="57"/>
      <c r="J25" s="5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59"/>
      <c r="C26" s="60"/>
      <c r="D26" s="60"/>
      <c r="E26" s="60"/>
      <c r="F26" s="60"/>
      <c r="G26" s="60"/>
      <c r="H26" s="60"/>
      <c r="I26" s="60"/>
      <c r="J26" s="61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" t="s">
        <v>83</v>
      </c>
      <c r="C27" s="1"/>
      <c r="D27" s="1"/>
      <c r="E27" s="1"/>
      <c r="F27" s="1" t="s">
        <v>84</v>
      </c>
      <c r="G27" s="1"/>
      <c r="H27" s="7"/>
      <c r="I27" s="7"/>
      <c r="J27" s="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/>
      <c r="C28" s="1"/>
      <c r="D28" s="1"/>
      <c r="E28" s="1"/>
      <c r="F28" s="1"/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8"/>
      <c r="C32" s="1"/>
      <c r="D32" s="18"/>
      <c r="E32" s="18"/>
      <c r="F32" s="1"/>
      <c r="G32" s="1"/>
      <c r="H32" s="18"/>
      <c r="I32" s="18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7" t="s">
        <v>19</v>
      </c>
      <c r="C33" s="7"/>
      <c r="D33" s="7" t="s">
        <v>20</v>
      </c>
      <c r="E33" s="7"/>
      <c r="F33" s="7"/>
      <c r="G33" s="7"/>
      <c r="H33" s="7" t="s">
        <v>21</v>
      </c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22</v>
      </c>
      <c r="C34" s="7"/>
      <c r="D34" s="19" t="s">
        <v>23</v>
      </c>
      <c r="E34" s="1"/>
      <c r="F34" s="1"/>
      <c r="G34" s="1"/>
      <c r="H34" s="7" t="s">
        <v>24</v>
      </c>
      <c r="I34" s="7"/>
      <c r="J34" s="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7"/>
      <c r="C36" s="7"/>
      <c r="D36" s="7"/>
      <c r="E36" s="7"/>
      <c r="F36" s="7"/>
      <c r="G36" s="7"/>
      <c r="H36" s="7"/>
      <c r="I36" s="7"/>
      <c r="J36" s="7" t="s">
        <v>26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20"/>
      <c r="C38" s="20"/>
      <c r="D38" s="20"/>
      <c r="E38" s="20"/>
      <c r="F38" s="20"/>
      <c r="G38" s="20" t="s">
        <v>29</v>
      </c>
      <c r="H38" s="20"/>
      <c r="I38" s="20"/>
      <c r="J38" s="20" t="s">
        <v>30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7"/>
      <c r="C39" s="7"/>
      <c r="D39" s="7"/>
      <c r="E39" s="7"/>
      <c r="F39" s="7"/>
      <c r="G39" s="7" t="s">
        <v>31</v>
      </c>
      <c r="H39" s="7"/>
      <c r="I39" s="7"/>
      <c r="J39" s="7" t="s">
        <v>32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33</v>
      </c>
      <c r="H40" s="7"/>
      <c r="I40" s="7"/>
      <c r="J40" s="7" t="s">
        <v>34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35</v>
      </c>
      <c r="H41" s="7"/>
      <c r="I41" s="7"/>
      <c r="J41" s="7" t="s">
        <v>36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37</v>
      </c>
      <c r="H42" s="7"/>
      <c r="I42" s="7"/>
      <c r="J42" s="7" t="s">
        <v>38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1"/>
      <c r="C43" s="1"/>
      <c r="D43" s="1"/>
      <c r="E43" s="1"/>
      <c r="F43" s="1"/>
      <c r="G43" s="1"/>
      <c r="H43" s="1"/>
      <c r="I43" s="1"/>
      <c r="J43" s="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7"/>
      <c r="C44" s="7"/>
      <c r="D44" s="7"/>
      <c r="E44" s="7"/>
      <c r="F44" s="7"/>
      <c r="G44" s="7"/>
      <c r="H44" s="7"/>
      <c r="I44" s="7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1"/>
      <c r="C45" s="1"/>
      <c r="D45" s="1"/>
      <c r="E45" s="1"/>
      <c r="F45" s="1"/>
      <c r="G45" s="1"/>
      <c r="H45" s="1"/>
      <c r="I45" s="1"/>
      <c r="J45" s="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6">
    <mergeCell ref="B25:J26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5" priority="2" stopIfTrue="1" operator="greaterThanOrEqual">
      <formula>40</formula>
    </cfRule>
  </conditionalFormatting>
  <conditionalFormatting sqref="E19">
    <cfRule type="cellIs" dxfId="4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Z998"/>
  <sheetViews>
    <sheetView view="pageBreakPreview" topLeftCell="A4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4.75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122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39" t="s">
        <v>128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3" t="s">
        <v>46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/>
      <c r="E9" s="23" t="s">
        <v>46</v>
      </c>
      <c r="F9" s="3"/>
      <c r="G9" s="3" t="s">
        <v>7</v>
      </c>
      <c r="H9" s="3"/>
      <c r="I9" s="3"/>
      <c r="J9" s="29">
        <f ca="1">TODAY()-1</f>
        <v>44819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3" t="s">
        <v>46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23" t="s">
        <v>46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98</v>
      </c>
      <c r="C14" s="3"/>
      <c r="D14" s="6"/>
      <c r="E14" s="3"/>
      <c r="F14" s="3"/>
      <c r="G14" s="3"/>
      <c r="H14" s="3"/>
      <c r="I14" s="3"/>
      <c r="J14" s="22" t="s">
        <v>129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126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52"/>
      <c r="F20" s="53"/>
      <c r="G20" s="54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55"/>
      <c r="F21" s="55"/>
      <c r="G21" s="55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55"/>
      <c r="F22" s="55"/>
      <c r="G22" s="55"/>
      <c r="H22" s="45" t="s">
        <v>77</v>
      </c>
      <c r="I22" s="47"/>
      <c r="J22" s="25" t="s">
        <v>130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55"/>
      <c r="F23" s="55"/>
      <c r="G23" s="55"/>
      <c r="H23" s="45" t="s">
        <v>77</v>
      </c>
      <c r="I23" s="47"/>
      <c r="J23" s="26" t="s">
        <v>130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131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64</v>
      </c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2.5" customHeight="1">
      <c r="A28" s="10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7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7" t="s">
        <v>25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 t="s">
        <v>27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20" t="s">
        <v>85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7" t="s">
        <v>86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 t="s">
        <v>87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>
      <c r="A43" s="7" t="s">
        <v>88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 t="s">
        <v>89</v>
      </c>
      <c r="B44" s="1"/>
      <c r="C44" s="1"/>
      <c r="D44" s="1"/>
      <c r="E44" s="1"/>
      <c r="F44" s="1"/>
      <c r="G44" s="1"/>
      <c r="H44" s="1"/>
      <c r="I44" s="1"/>
      <c r="J44" s="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1"/>
      <c r="B45" s="7"/>
      <c r="C45" s="7"/>
      <c r="D45" s="7"/>
      <c r="E45" s="7"/>
      <c r="F45" s="7"/>
      <c r="G45" s="7"/>
      <c r="H45" s="7"/>
      <c r="I45" s="7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" t="s">
        <v>90</v>
      </c>
      <c r="B46" s="1"/>
      <c r="C46" s="1"/>
      <c r="D46" s="1"/>
      <c r="E46" s="1"/>
      <c r="F46" s="1"/>
      <c r="G46" s="1"/>
      <c r="H46" s="1"/>
      <c r="I46" s="1"/>
      <c r="J46" s="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24">
    <cfRule type="cellIs" dxfId="3" priority="1" stopIfTrue="1" operator="greaterThanOrEqual">
      <formula>23950</formula>
    </cfRule>
  </conditionalFormatting>
  <printOptions horizontalCentered="1"/>
  <pageMargins left="0.39370078740157477" right="0.39370078740157477" top="0.39370078740157477" bottom="0.39370078740157477" header="0" footer="0"/>
  <pageSetup paperSize="9" scale="89" pageOrder="overThenDown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Z997"/>
  <sheetViews>
    <sheetView tabSelected="1" view="pageBreakPreview" topLeftCell="A13" zoomScaleNormal="100" zoomScaleSheetLayoutView="100" workbookViewId="0">
      <selection activeCell="E18" sqref="E18:G24"/>
    </sheetView>
  </sheetViews>
  <sheetFormatPr defaultColWidth="11.25" defaultRowHeight="15" customHeight="1"/>
  <cols>
    <col min="1" max="1" width="3.5" customWidth="1"/>
    <col min="2" max="2" width="12.625" customWidth="1"/>
    <col min="3" max="3" width="5.625" customWidth="1"/>
    <col min="4" max="5" width="6.5" customWidth="1"/>
    <col min="6" max="6" width="8.875" customWidth="1"/>
    <col min="7" max="7" width="6.25" customWidth="1"/>
    <col min="8" max="8" width="5.875" customWidth="1"/>
    <col min="9" max="9" width="12.125" customWidth="1"/>
    <col min="10" max="10" width="12.625" customWidth="1"/>
    <col min="11" max="11" width="5.5" customWidth="1"/>
    <col min="12" max="12" width="4.5" customWidth="1"/>
    <col min="13" max="13" width="11.625" bestFit="1" customWidth="1"/>
    <col min="14" max="14" width="4" customWidth="1"/>
    <col min="15" max="15" width="4.5" customWidth="1"/>
    <col min="16" max="16" width="4.625" customWidth="1"/>
    <col min="17" max="20" width="9" customWidth="1"/>
    <col min="21" max="26" width="8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3"/>
      <c r="B6" s="3" t="s">
        <v>132</v>
      </c>
      <c r="C6" s="3"/>
      <c r="D6" s="22"/>
      <c r="E6" s="3"/>
      <c r="F6" s="3"/>
      <c r="G6" s="3" t="s">
        <v>79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 t="s">
        <v>2</v>
      </c>
      <c r="C7" s="3"/>
      <c r="D7" s="3"/>
      <c r="E7" s="23" t="s">
        <v>46</v>
      </c>
      <c r="F7" s="3"/>
      <c r="G7" s="3" t="s">
        <v>3</v>
      </c>
      <c r="H7" s="3"/>
      <c r="I7" s="3"/>
      <c r="J7" s="22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 t="s">
        <v>4</v>
      </c>
      <c r="C8" s="4"/>
      <c r="D8" s="3"/>
      <c r="E8" s="23" t="s">
        <v>46</v>
      </c>
      <c r="F8" s="3"/>
      <c r="G8" s="3" t="s">
        <v>5</v>
      </c>
      <c r="H8" s="3"/>
      <c r="I8" s="3"/>
      <c r="J8" s="29">
        <f ca="1">TODAY()</f>
        <v>44820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 t="s">
        <v>6</v>
      </c>
      <c r="C9" s="3"/>
      <c r="D9" s="3" t="str">
        <f ca="1">TEXT(J10,"YYMMDD")&amp;"N"&amp;N10</f>
        <v>220916N01</v>
      </c>
      <c r="E9" s="23"/>
      <c r="F9" s="3"/>
      <c r="G9" s="3" t="s">
        <v>7</v>
      </c>
      <c r="H9" s="3"/>
      <c r="I9" s="3"/>
      <c r="J9" s="29">
        <f ca="1">J8</f>
        <v>44820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>
      <c r="A10" s="3"/>
      <c r="B10" s="3" t="s">
        <v>8</v>
      </c>
      <c r="C10" s="3"/>
      <c r="D10" s="3"/>
      <c r="E10" s="23" t="s">
        <v>46</v>
      </c>
      <c r="F10" s="3"/>
      <c r="G10" s="3" t="s">
        <v>9</v>
      </c>
      <c r="H10" s="3"/>
      <c r="I10" s="3"/>
      <c r="J10" s="29">
        <f ca="1">J8</f>
        <v>44820</v>
      </c>
      <c r="K10" s="3"/>
      <c r="L10" s="3"/>
      <c r="M10" s="27" t="s">
        <v>110</v>
      </c>
      <c r="N10" s="28" t="s">
        <v>111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 t="s">
        <v>10</v>
      </c>
      <c r="C11" s="5"/>
      <c r="D11" s="3"/>
      <c r="E11" s="23" t="s">
        <v>46</v>
      </c>
      <c r="F11" s="3"/>
      <c r="G11" s="3" t="s">
        <v>11</v>
      </c>
      <c r="H11" s="3"/>
      <c r="I11" s="3"/>
      <c r="J11" s="23" t="s">
        <v>46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 t="s">
        <v>12</v>
      </c>
      <c r="C12" s="3"/>
      <c r="D12" s="3"/>
      <c r="E12" s="23" t="s">
        <v>46</v>
      </c>
      <c r="F12" s="3"/>
      <c r="G12" s="3" t="s">
        <v>13</v>
      </c>
      <c r="H12" s="3"/>
      <c r="I12" s="3"/>
      <c r="J12" s="23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1"/>
      <c r="B13" s="3" t="s">
        <v>14</v>
      </c>
      <c r="C13" s="3"/>
      <c r="D13" s="6"/>
      <c r="E13" s="23" t="s">
        <v>46</v>
      </c>
      <c r="F13" s="3"/>
      <c r="G13" s="3" t="s">
        <v>15</v>
      </c>
      <c r="H13" s="3"/>
      <c r="I13" s="3"/>
      <c r="J13" s="30">
        <v>0.99999000000000005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3" t="s">
        <v>80</v>
      </c>
      <c r="C14" s="3"/>
      <c r="D14" s="6"/>
      <c r="E14" s="3"/>
      <c r="F14" s="3"/>
      <c r="G14" s="3"/>
      <c r="H14" s="3"/>
      <c r="I14" s="3"/>
      <c r="J14" s="3" t="s">
        <v>133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43" t="s">
        <v>63</v>
      </c>
      <c r="C16" s="43" t="s">
        <v>82</v>
      </c>
      <c r="D16" s="43"/>
      <c r="E16" s="43" t="s">
        <v>62</v>
      </c>
      <c r="F16" s="43"/>
      <c r="G16" s="43"/>
      <c r="H16" s="43" t="s">
        <v>16</v>
      </c>
      <c r="I16" s="43"/>
      <c r="J16" s="5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/>
      <c r="B17" s="43"/>
      <c r="C17" s="43"/>
      <c r="D17" s="43"/>
      <c r="E17" s="43"/>
      <c r="F17" s="51"/>
      <c r="G17" s="43"/>
      <c r="H17" s="43"/>
      <c r="I17" s="43"/>
      <c r="J17" s="50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>
      <c r="A18" s="1"/>
      <c r="B18" s="24" t="s">
        <v>61</v>
      </c>
      <c r="C18" s="43" t="s">
        <v>73</v>
      </c>
      <c r="D18" s="44" t="s">
        <v>69</v>
      </c>
      <c r="E18" s="45"/>
      <c r="F18" s="46"/>
      <c r="G18" s="47"/>
      <c r="H18" s="45" t="s">
        <v>72</v>
      </c>
      <c r="I18" s="47"/>
      <c r="J18" s="25" t="s">
        <v>68</v>
      </c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1"/>
      <c r="B19" s="24" t="s">
        <v>48</v>
      </c>
      <c r="C19" s="43" t="s">
        <v>60</v>
      </c>
      <c r="D19" s="44" t="s">
        <v>71</v>
      </c>
      <c r="E19" s="45"/>
      <c r="F19" s="46"/>
      <c r="G19" s="47"/>
      <c r="H19" s="45" t="s">
        <v>70</v>
      </c>
      <c r="I19" s="47"/>
      <c r="J19" s="25" t="s">
        <v>49</v>
      </c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>
      <c r="A20" s="1"/>
      <c r="B20" s="25" t="s">
        <v>52</v>
      </c>
      <c r="C20" s="43" t="s">
        <v>60</v>
      </c>
      <c r="D20" s="44" t="s">
        <v>69</v>
      </c>
      <c r="E20" s="40"/>
      <c r="F20" s="41"/>
      <c r="G20" s="42"/>
      <c r="H20" s="45" t="s">
        <v>77</v>
      </c>
      <c r="I20" s="47"/>
      <c r="J20" s="25" t="s">
        <v>68</v>
      </c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1"/>
      <c r="B21" s="25" t="s">
        <v>50</v>
      </c>
      <c r="C21" s="43" t="s">
        <v>60</v>
      </c>
      <c r="D21" s="44" t="s">
        <v>65</v>
      </c>
      <c r="E21" s="40"/>
      <c r="F21" s="41"/>
      <c r="G21" s="42"/>
      <c r="H21" s="45" t="s">
        <v>77</v>
      </c>
      <c r="I21" s="47"/>
      <c r="J21" s="25" t="s">
        <v>68</v>
      </c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>
      <c r="A22" s="1"/>
      <c r="B22" s="25" t="s">
        <v>51</v>
      </c>
      <c r="C22" s="43" t="s">
        <v>60</v>
      </c>
      <c r="D22" s="44" t="s">
        <v>65</v>
      </c>
      <c r="E22" s="40"/>
      <c r="F22" s="41"/>
      <c r="G22" s="42"/>
      <c r="H22" s="45" t="s">
        <v>77</v>
      </c>
      <c r="I22" s="47"/>
      <c r="J22" s="25" t="s">
        <v>118</v>
      </c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>
      <c r="A23" s="1"/>
      <c r="B23" s="24" t="s">
        <v>53</v>
      </c>
      <c r="C23" s="43" t="s">
        <v>60</v>
      </c>
      <c r="D23" s="44" t="s">
        <v>65</v>
      </c>
      <c r="E23" s="40"/>
      <c r="F23" s="41"/>
      <c r="G23" s="42"/>
      <c r="H23" s="45" t="s">
        <v>77</v>
      </c>
      <c r="I23" s="47"/>
      <c r="J23" s="26" t="s">
        <v>118</v>
      </c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>
      <c r="A24" s="1"/>
      <c r="B24" s="24" t="s">
        <v>54</v>
      </c>
      <c r="C24" s="43" t="s">
        <v>66</v>
      </c>
      <c r="D24" s="44" t="s">
        <v>65</v>
      </c>
      <c r="E24" s="52"/>
      <c r="F24" s="53"/>
      <c r="G24" s="54"/>
      <c r="H24" s="45" t="s">
        <v>77</v>
      </c>
      <c r="I24" s="47"/>
      <c r="J24" s="26" t="s">
        <v>119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8"/>
      <c r="E25" s="8"/>
      <c r="F25" s="8"/>
      <c r="G25" s="8"/>
      <c r="H25" s="8"/>
      <c r="I25" s="8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0"/>
      <c r="B26" s="11" t="s">
        <v>18</v>
      </c>
      <c r="C26" s="12"/>
      <c r="D26" s="13"/>
      <c r="E26" s="13"/>
      <c r="F26" s="13"/>
      <c r="G26" s="13"/>
      <c r="H26" s="13"/>
      <c r="I26" s="13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2.5" customHeight="1">
      <c r="A27" s="10"/>
      <c r="B27" s="15"/>
      <c r="C27" s="16"/>
      <c r="D27" s="16"/>
      <c r="E27" s="16"/>
      <c r="F27" s="16"/>
      <c r="G27" s="16"/>
      <c r="H27" s="16"/>
      <c r="I27" s="16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"/>
      <c r="B28" s="1" t="s">
        <v>83</v>
      </c>
      <c r="C28" s="1"/>
      <c r="D28" s="1"/>
      <c r="E28" s="1"/>
      <c r="F28" s="1" t="s">
        <v>84</v>
      </c>
      <c r="G28" s="1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7"/>
      <c r="I29" s="7"/>
      <c r="J29" s="1"/>
      <c r="K29" s="1"/>
      <c r="L29" s="1"/>
      <c r="M29" s="1"/>
      <c r="N29" s="1"/>
      <c r="O29" s="1"/>
      <c r="P29" s="1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8"/>
      <c r="C33" s="1"/>
      <c r="D33" s="18"/>
      <c r="E33" s="18"/>
      <c r="F33" s="1"/>
      <c r="G33" s="1"/>
      <c r="H33" s="18"/>
      <c r="I33" s="18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7"/>
      <c r="B34" s="7" t="s">
        <v>19</v>
      </c>
      <c r="C34" s="7"/>
      <c r="D34" s="7" t="s">
        <v>20</v>
      </c>
      <c r="E34" s="7"/>
      <c r="F34" s="7"/>
      <c r="G34" s="7"/>
      <c r="H34" s="7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"/>
      <c r="B35" s="7" t="s">
        <v>22</v>
      </c>
      <c r="C35" s="7"/>
      <c r="D35" s="19" t="s">
        <v>23</v>
      </c>
      <c r="E35" s="1"/>
      <c r="F35" s="1"/>
      <c r="G35" s="1"/>
      <c r="H35" s="7" t="s">
        <v>24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 t="s">
        <v>26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27</v>
      </c>
      <c r="B38" s="7"/>
      <c r="C38" s="7"/>
      <c r="D38" s="7"/>
      <c r="E38" s="7"/>
      <c r="F38" s="7"/>
      <c r="G38" s="7"/>
      <c r="H38" s="7"/>
      <c r="I38" s="7"/>
      <c r="J38" s="7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0" t="s">
        <v>85</v>
      </c>
      <c r="B39" s="20"/>
      <c r="C39" s="20"/>
      <c r="D39" s="20"/>
      <c r="E39" s="20"/>
      <c r="F39" s="20"/>
      <c r="G39" s="20" t="s">
        <v>29</v>
      </c>
      <c r="H39" s="20"/>
      <c r="I39" s="20"/>
      <c r="J39" s="20" t="s">
        <v>30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7" t="s">
        <v>86</v>
      </c>
      <c r="B40" s="7"/>
      <c r="C40" s="7"/>
      <c r="D40" s="7"/>
      <c r="E40" s="7"/>
      <c r="F40" s="7"/>
      <c r="G40" s="7" t="s">
        <v>31</v>
      </c>
      <c r="H40" s="7"/>
      <c r="I40" s="7"/>
      <c r="J40" s="7" t="s">
        <v>32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87</v>
      </c>
      <c r="B41" s="7"/>
      <c r="C41" s="7"/>
      <c r="D41" s="7"/>
      <c r="E41" s="7"/>
      <c r="F41" s="7"/>
      <c r="G41" s="7" t="s">
        <v>33</v>
      </c>
      <c r="H41" s="7"/>
      <c r="I41" s="7"/>
      <c r="J41" s="7" t="s">
        <v>34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7" t="s">
        <v>88</v>
      </c>
      <c r="B42" s="7"/>
      <c r="C42" s="7"/>
      <c r="D42" s="7"/>
      <c r="E42" s="7"/>
      <c r="F42" s="7"/>
      <c r="G42" s="7" t="s">
        <v>35</v>
      </c>
      <c r="H42" s="7"/>
      <c r="I42" s="7"/>
      <c r="J42" s="7" t="s">
        <v>36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89</v>
      </c>
      <c r="B43" s="7"/>
      <c r="C43" s="7"/>
      <c r="D43" s="7"/>
      <c r="E43" s="7"/>
      <c r="F43" s="7"/>
      <c r="G43" s="7" t="s">
        <v>37</v>
      </c>
      <c r="H43" s="7"/>
      <c r="I43" s="7"/>
      <c r="J43" s="7" t="s">
        <v>38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8">
    <mergeCell ref="C24:D24"/>
    <mergeCell ref="E24:G24"/>
    <mergeCell ref="H24:I24"/>
    <mergeCell ref="C22:D22"/>
    <mergeCell ref="E22:G22"/>
    <mergeCell ref="H22:I22"/>
    <mergeCell ref="C23:D23"/>
    <mergeCell ref="E23:G23"/>
    <mergeCell ref="H23:I23"/>
    <mergeCell ref="C20:D20"/>
    <mergeCell ref="E20:G20"/>
    <mergeCell ref="H20:I20"/>
    <mergeCell ref="C21:D21"/>
    <mergeCell ref="E21:G21"/>
    <mergeCell ref="H21:I21"/>
    <mergeCell ref="C18:D18"/>
    <mergeCell ref="E18:G18"/>
    <mergeCell ref="H18:I18"/>
    <mergeCell ref="C19:D19"/>
    <mergeCell ref="E19:G19"/>
    <mergeCell ref="H19:I19"/>
    <mergeCell ref="B3:J3"/>
    <mergeCell ref="B4:J4"/>
    <mergeCell ref="B16:B17"/>
    <mergeCell ref="C16:D17"/>
    <mergeCell ref="E16:G17"/>
    <mergeCell ref="H16:I17"/>
    <mergeCell ref="J16:J17"/>
  </mergeCells>
  <phoneticPr fontId="17" type="noConversion"/>
  <conditionalFormatting sqref="E18">
    <cfRule type="cellIs" dxfId="2" priority="3" stopIfTrue="1" operator="greaterThanOrEqual">
      <formula>40</formula>
    </cfRule>
  </conditionalFormatting>
  <conditionalFormatting sqref="E24">
    <cfRule type="cellIs" dxfId="1" priority="2" stopIfTrue="1" operator="greaterThanOrEqual">
      <formula>23950</formula>
    </cfRule>
  </conditionalFormatting>
  <conditionalFormatting sqref="E19">
    <cfRule type="cellIs" dxfId="0" priority="1" stopIfTrue="1" operator="greaterThan">
      <formula>14</formula>
    </cfRule>
  </conditionalFormatting>
  <printOptions horizontalCentered="1"/>
  <pageMargins left="0.39370078740157477" right="0.39370078740157477" top="0.39370078740157477" bottom="0.39370078740157477" header="0" footer="0"/>
  <pageSetup paperSize="9" scale="92" pageOrder="overThenDown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14</vt:i4>
      </vt:variant>
    </vt:vector>
  </HeadingPairs>
  <TitlesOfParts>
    <vt:vector size="28" baseType="lpstr">
      <vt:lpstr>TSMC-7-LN2</vt:lpstr>
      <vt:lpstr>TSMC-8-LN2</vt:lpstr>
      <vt:lpstr>TSMC-12P8-LN2</vt:lpstr>
      <vt:lpstr>TSMC-12P8-LN2司馬庫斯</vt:lpstr>
      <vt:lpstr>TSMC-12P8-LN2支援聯亞</vt:lpstr>
      <vt:lpstr>TSMC-12P8-LN2取樣品</vt:lpstr>
      <vt:lpstr>TSMC-15P1-LN2</vt:lpstr>
      <vt:lpstr>TSMC-15P6-LN2</vt:lpstr>
      <vt:lpstr>TSMC-15P6-哥倫布LN2</vt:lpstr>
      <vt:lpstr>TSMC-15P7-LN2</vt:lpstr>
      <vt:lpstr>TSMC-18P4-LN2</vt:lpstr>
      <vt:lpstr>TSMC-AP06-LN2</vt:lpstr>
      <vt:lpstr>TSMC-AP06-N2取樣瓶</vt:lpstr>
      <vt:lpstr>TSMC-BP03-LN2</vt:lpstr>
      <vt:lpstr>'TSMC-12P8-LN2'!Print_Area</vt:lpstr>
      <vt:lpstr>'TSMC-12P8-LN2支援聯亞'!Print_Area</vt:lpstr>
      <vt:lpstr>'TSMC-12P8-LN2司馬庫斯'!Print_Area</vt:lpstr>
      <vt:lpstr>'TSMC-12P8-LN2取樣品'!Print_Area</vt:lpstr>
      <vt:lpstr>'TSMC-15P1-LN2'!Print_Area</vt:lpstr>
      <vt:lpstr>'TSMC-15P6-LN2'!Print_Area</vt:lpstr>
      <vt:lpstr>'TSMC-15P6-哥倫布LN2'!Print_Area</vt:lpstr>
      <vt:lpstr>'TSMC-15P7-LN2'!Print_Area</vt:lpstr>
      <vt:lpstr>'TSMC-18P4-LN2'!Print_Area</vt:lpstr>
      <vt:lpstr>'TSMC-7-LN2'!Print_Area</vt:lpstr>
      <vt:lpstr>'TSMC-8-LN2'!Print_Area</vt:lpstr>
      <vt:lpstr>'TSMC-AP06-LN2'!Print_Area</vt:lpstr>
      <vt:lpstr>'TSMC-AP06-N2取樣瓶'!Print_Area</vt:lpstr>
      <vt:lpstr>'TSMC-BP03-LN2'!Print_Area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Chia-Yu</dc:creator>
  <cp:lastModifiedBy>user</cp:lastModifiedBy>
  <cp:lastPrinted>2019-11-05T03:49:21Z</cp:lastPrinted>
  <dcterms:created xsi:type="dcterms:W3CDTF">2019-11-14T07:09:20Z</dcterms:created>
  <dcterms:modified xsi:type="dcterms:W3CDTF">2022-09-16T10:23:55Z</dcterms:modified>
</cp:coreProperties>
</file>