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1355" windowHeight="8955"/>
  </bookViews>
  <sheets>
    <sheet name="Додаток 1" sheetId="1" r:id="rId1"/>
    <sheet name="Погодження" sheetId="5" r:id="rId2"/>
  </sheets>
  <definedNames>
    <definedName name="_ftn1" localSheetId="0">'Додаток 1'!$C$13</definedName>
    <definedName name="_ftnref1" localSheetId="0">'Додаток 1'!$C$10</definedName>
    <definedName name="_xlnm.Print_Area" localSheetId="0">'Додаток 1'!$A$1:$F$112</definedName>
    <definedName name="_xlnm.Print_Area" localSheetId="1">Погодження!$A$1:$G$37</definedName>
  </definedNames>
  <calcPr calcId="145621"/>
</workbook>
</file>

<file path=xl/calcChain.xml><?xml version="1.0" encoding="utf-8"?>
<calcChain xmlns="http://schemas.openxmlformats.org/spreadsheetml/2006/main">
  <c r="C27" i="1" l="1"/>
  <c r="C37" i="1"/>
  <c r="C39" i="1"/>
  <c r="C42" i="1"/>
  <c r="C26" i="1"/>
  <c r="C13" i="1"/>
  <c r="C19" i="1"/>
  <c r="C12" i="1"/>
  <c r="C22" i="1"/>
  <c r="C21" i="1"/>
  <c r="F21" i="1"/>
  <c r="C24" i="1"/>
  <c r="C46" i="1"/>
  <c r="C45" i="1"/>
  <c r="C52" i="1"/>
  <c r="C54" i="1"/>
  <c r="C51" i="1"/>
  <c r="C50" i="1"/>
  <c r="C59" i="1"/>
  <c r="C61" i="1"/>
  <c r="C63" i="1"/>
  <c r="C58" i="1"/>
  <c r="C67" i="1"/>
  <c r="C66" i="1"/>
  <c r="C72" i="1"/>
  <c r="C71" i="1"/>
  <c r="C78" i="1"/>
  <c r="C77" i="1"/>
  <c r="C81" i="1"/>
  <c r="C80" i="1"/>
  <c r="C85" i="1"/>
  <c r="C89" i="1"/>
  <c r="C93" i="1"/>
  <c r="C87" i="1"/>
  <c r="C96" i="1"/>
  <c r="C101" i="1"/>
  <c r="C106" i="1"/>
  <c r="D89" i="1"/>
  <c r="F92" i="1"/>
  <c r="D72" i="1"/>
  <c r="D71" i="1"/>
  <c r="F71" i="1"/>
  <c r="D51" i="1"/>
  <c r="D59" i="1"/>
  <c r="D61" i="1"/>
  <c r="D63" i="1"/>
  <c r="D58" i="1"/>
  <c r="D67" i="1"/>
  <c r="D70" i="1"/>
  <c r="D66" i="1"/>
  <c r="E52" i="1"/>
  <c r="E54" i="1"/>
  <c r="E51" i="1"/>
  <c r="E59" i="1"/>
  <c r="E58" i="1"/>
  <c r="E61" i="1"/>
  <c r="E63" i="1"/>
  <c r="E67" i="1"/>
  <c r="E66" i="1"/>
  <c r="E72" i="1"/>
  <c r="E71" i="1"/>
  <c r="E21" i="1"/>
  <c r="E24" i="1"/>
  <c r="E27" i="1"/>
  <c r="E37" i="1"/>
  <c r="E26" i="1"/>
  <c r="E11" i="1"/>
  <c r="E39" i="1"/>
  <c r="E42" i="1"/>
  <c r="E78" i="1"/>
  <c r="E81" i="1"/>
  <c r="E80" i="1"/>
  <c r="E77" i="1"/>
  <c r="E83" i="1"/>
  <c r="E106" i="1"/>
  <c r="D21" i="1"/>
  <c r="D24" i="1"/>
  <c r="D27" i="1"/>
  <c r="F27" i="1"/>
  <c r="D37" i="1"/>
  <c r="D39" i="1"/>
  <c r="D43" i="1"/>
  <c r="D44" i="1"/>
  <c r="D42" i="1"/>
  <c r="D46" i="1"/>
  <c r="D45" i="1"/>
  <c r="D52" i="1"/>
  <c r="F52" i="1"/>
  <c r="D54" i="1"/>
  <c r="D79" i="1"/>
  <c r="D78" i="1"/>
  <c r="D82" i="1"/>
  <c r="D81" i="1"/>
  <c r="D85" i="1"/>
  <c r="D84" i="1"/>
  <c r="D83" i="1"/>
  <c r="D93" i="1"/>
  <c r="D96" i="1"/>
  <c r="D101" i="1"/>
  <c r="D87" i="1"/>
  <c r="D106" i="1"/>
  <c r="E89" i="1"/>
  <c r="E93" i="1"/>
  <c r="E87" i="1"/>
  <c r="E96" i="1"/>
  <c r="E101" i="1"/>
  <c r="E46" i="1"/>
  <c r="F34" i="1"/>
  <c r="F36" i="1"/>
  <c r="F30" i="1"/>
  <c r="F31" i="1"/>
  <c r="F32" i="1"/>
  <c r="F33" i="1"/>
  <c r="F35" i="1"/>
  <c r="F99" i="1"/>
  <c r="F100" i="1"/>
  <c r="F60" i="1"/>
  <c r="F22" i="1"/>
  <c r="F58" i="1"/>
  <c r="F74" i="1"/>
  <c r="F24" i="1"/>
  <c r="F25" i="1"/>
  <c r="F101" i="1"/>
  <c r="F102" i="1"/>
  <c r="F103" i="1"/>
  <c r="D13" i="1"/>
  <c r="F59" i="1"/>
  <c r="F17" i="1"/>
  <c r="F48" i="1"/>
  <c r="F104" i="1"/>
  <c r="F70" i="1"/>
  <c r="F61" i="1"/>
  <c r="F63" i="1"/>
  <c r="F57" i="1"/>
  <c r="E13" i="1"/>
  <c r="F13" i="1"/>
  <c r="F105" i="1"/>
  <c r="D19" i="1"/>
  <c r="E19" i="1"/>
  <c r="F14" i="1"/>
  <c r="F15" i="1"/>
  <c r="F16" i="1"/>
  <c r="F18" i="1"/>
  <c r="F19" i="1"/>
  <c r="F20" i="1"/>
  <c r="F23" i="1"/>
  <c r="F28" i="1"/>
  <c r="F29" i="1"/>
  <c r="F37" i="1"/>
  <c r="F38" i="1"/>
  <c r="F39" i="1"/>
  <c r="F40" i="1"/>
  <c r="F41" i="1"/>
  <c r="F43" i="1"/>
  <c r="F45" i="1"/>
  <c r="F46" i="1"/>
  <c r="F47" i="1"/>
  <c r="F49" i="1"/>
  <c r="F51" i="1"/>
  <c r="F53" i="1"/>
  <c r="F54" i="1"/>
  <c r="F55" i="1"/>
  <c r="F56" i="1"/>
  <c r="F62" i="1"/>
  <c r="F64" i="1"/>
  <c r="F65" i="1"/>
  <c r="F67" i="1"/>
  <c r="F68" i="1"/>
  <c r="F69" i="1"/>
  <c r="F72" i="1"/>
  <c r="F73" i="1"/>
  <c r="F75" i="1"/>
  <c r="F76" i="1"/>
  <c r="F79" i="1"/>
  <c r="F82" i="1"/>
  <c r="F85" i="1"/>
  <c r="F86" i="1"/>
  <c r="F88" i="1"/>
  <c r="F89" i="1"/>
  <c r="F90" i="1"/>
  <c r="F91" i="1"/>
  <c r="F93" i="1"/>
  <c r="F94" i="1"/>
  <c r="F95" i="1"/>
  <c r="F96" i="1"/>
  <c r="F97" i="1"/>
  <c r="F98" i="1"/>
  <c r="F106" i="1"/>
  <c r="F107" i="1"/>
  <c r="E85" i="1"/>
  <c r="D80" i="1"/>
  <c r="F80" i="1"/>
  <c r="F81" i="1"/>
  <c r="D26" i="1"/>
  <c r="F26" i="1"/>
  <c r="F42" i="1"/>
  <c r="D11" i="1"/>
  <c r="E50" i="1"/>
  <c r="D50" i="1"/>
  <c r="F66" i="1"/>
  <c r="F77" i="1"/>
  <c r="C11" i="1"/>
  <c r="F12" i="1"/>
  <c r="D77" i="1"/>
  <c r="F78" i="1"/>
  <c r="E108" i="1"/>
  <c r="C84" i="1"/>
  <c r="F87" i="1"/>
  <c r="F50" i="1"/>
  <c r="F44" i="1"/>
  <c r="C83" i="1"/>
  <c r="F83" i="1"/>
  <c r="F84" i="1"/>
  <c r="C108" i="1"/>
  <c r="F11" i="1"/>
  <c r="D108" i="1"/>
  <c r="F108" i="1"/>
</calcChain>
</file>

<file path=xl/sharedStrings.xml><?xml version="1.0" encoding="utf-8"?>
<sst xmlns="http://schemas.openxmlformats.org/spreadsheetml/2006/main" count="175" uniqueCount="160">
  <si>
    <t>Код</t>
  </si>
  <si>
    <t>Найменування доходів згідно із бюджетною класифікацією</t>
  </si>
  <si>
    <t>Загальний фонд</t>
  </si>
  <si>
    <t>Спеціальний фонд</t>
  </si>
  <si>
    <t>Разом</t>
  </si>
  <si>
    <t>у т.ч. бюджет розвитку</t>
  </si>
  <si>
    <t>Податкові надходження</t>
  </si>
  <si>
    <t>Податки на доходи, податки на прибуток, податки на збільшення ринкової вартості</t>
  </si>
  <si>
    <t>Інші надходження</t>
  </si>
  <si>
    <t>Адміністративні штрафи та інші санкції</t>
  </si>
  <si>
    <t>Від органів державного управління</t>
  </si>
  <si>
    <t xml:space="preserve"> - пільги на послуги зв"язку</t>
  </si>
  <si>
    <t xml:space="preserve"> - транспортні послуги</t>
  </si>
  <si>
    <t>Цільові фонди, утворені Верховною Радою Автономної Республіки Крим, органами місцевого самоврядування та місцевими органами виконавчої влади</t>
  </si>
  <si>
    <t>Всього доходів</t>
  </si>
  <si>
    <t>(грн.)</t>
  </si>
  <si>
    <t>пільги</t>
  </si>
  <si>
    <t>субсидії</t>
  </si>
  <si>
    <t>Інші субвенції</t>
  </si>
  <si>
    <t>Граділь І. І.</t>
  </si>
  <si>
    <t>Сончак Л. Б.</t>
  </si>
  <si>
    <t>Бакай Г. Д.</t>
  </si>
  <si>
    <t>Погоджено:</t>
  </si>
  <si>
    <t>Начальник юридичного відділу</t>
  </si>
  <si>
    <t>Начальник фінансового управління</t>
  </si>
  <si>
    <t>Виконавець:</t>
  </si>
  <si>
    <t xml:space="preserve">   Додаток 1</t>
  </si>
  <si>
    <t>Екологічний податок</t>
  </si>
  <si>
    <t>Збір за місця для паркування транспортних засобів</t>
  </si>
  <si>
    <t>Туристичний збір</t>
  </si>
  <si>
    <t>Тарновецький В. В.</t>
  </si>
  <si>
    <t>міської ради</t>
  </si>
  <si>
    <t>Яворський Т. О.</t>
  </si>
  <si>
    <t xml:space="preserve">Єдиний податок </t>
  </si>
  <si>
    <t>Єдиний податок з фізичних осіб</t>
  </si>
  <si>
    <t>Податок на прибуток підприємств та фінансових установ комунальної власності</t>
  </si>
  <si>
    <t>13000000 </t>
  </si>
  <si>
    <t>Збір за місця для паркування транспортних засобів, сплачений юридичними особами</t>
  </si>
  <si>
    <t>Туристичний збір, сплачений юридичними особами</t>
  </si>
  <si>
    <t>Туристичний збір, сплачений фізичними особами</t>
  </si>
  <si>
    <t>Єдиний податок з юридичний осіб</t>
  </si>
  <si>
    <t>Інші податки та збори</t>
  </si>
  <si>
    <t>Надходження від викидів забруднюючих речовин в атмосферне повітря стаціонарними джерелами забруднення</t>
  </si>
  <si>
    <t>Надходження від розміщення відходів у спеціально відведених для цього місцях чи на об’єктах, крім розміщення окремих видів відходів як вторинної сировини</t>
  </si>
  <si>
    <t>20000000 </t>
  </si>
  <si>
    <t>Неподаткові надходження </t>
  </si>
  <si>
    <t>21010000 </t>
  </si>
  <si>
    <t>Адміністративні збори та платежі, доходи від некомерційної господарської діяльності</t>
  </si>
  <si>
    <t xml:space="preserve">Надходження від орендної плати за користування цілісним майновим комплексом та іншим державним майном </t>
  </si>
  <si>
    <t>Надходження від орендної плати за користування цілісним майновим комплексом та іншим майном, що перебуває в комунальній власності</t>
  </si>
  <si>
    <t>22090100 </t>
  </si>
  <si>
    <t>Державне мито, що сплачується за місцем розгляду та оформлення документів, у тому числі за оформлення документів на спадщину і дарування </t>
  </si>
  <si>
    <t>22090400 </t>
  </si>
  <si>
    <t>Державне мито, пов'язане з видачею та оформленням закордонних паспортів (посвідок) та паспортів громадян України </t>
  </si>
  <si>
    <t>Інші надходження </t>
  </si>
  <si>
    <t>24062100 </t>
  </si>
  <si>
    <t>Грошові стягнення за шкоду, заподіяну порушенням законодавства про охорону навколишнього природного середовища внаслідок господарської та іншої діяльності</t>
  </si>
  <si>
    <t>Надходження від плати за послуги, що надаються бюджетними установами згідно із законодавством</t>
  </si>
  <si>
    <t>Плата за послуги, що надаються бюджетними установами згідно з їх основною діяльністю</t>
  </si>
  <si>
    <t>Плата за оренду майна бюджетних установ </t>
  </si>
  <si>
    <t>Надходження бюджетних установ від реалізації в установленому порядку майна (крім нерухомого майна)</t>
  </si>
  <si>
    <t>Доходи від операцій з капіталом </t>
  </si>
  <si>
    <t>Кошти від відчуження майна, що належить Автономній Республіці Крим та майна, що перебуває в комунальній власності </t>
  </si>
  <si>
    <t>Кошти від продажу землі і нематеріальних активів</t>
  </si>
  <si>
    <r>
      <t>33010000</t>
    </r>
    <r>
      <rPr>
        <sz val="14"/>
        <rFont val="Times New Roman"/>
        <family val="1"/>
        <charset val="204"/>
      </rPr>
      <t> </t>
    </r>
  </si>
  <si>
    <r>
      <t>Кошти від продажу землі</t>
    </r>
    <r>
      <rPr>
        <sz val="14"/>
        <rFont val="Times New Roman"/>
        <family val="1"/>
        <charset val="204"/>
      </rPr>
      <t> </t>
    </r>
  </si>
  <si>
    <t>40000000 </t>
  </si>
  <si>
    <t>Офіційні трансферти </t>
  </si>
  <si>
    <t>41030601 </t>
  </si>
  <si>
    <t xml:space="preserve">Субвенція з державного бюджету місцевим бюджетам на надання пільг та житлових субсидій населенню на оплату електроенергії, природного газу,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 </t>
  </si>
  <si>
    <t>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</t>
  </si>
  <si>
    <t>41035800 </t>
  </si>
  <si>
    <t>Субвенція з державного бюджету місцевим бюджетам на виплату державної соціальної допомоги на дітей-сиріт та дітей, позбавлених батьківського піклування, грошового забезпечення батькам-вихователям і прийомним батькам за надання соціальних послуг у дитячих будинках сімейного типу та прийомних сім'ях за принципом "гроші ходять за дитиною"</t>
  </si>
  <si>
    <t>50000000 </t>
  </si>
  <si>
    <t>Цільові фонди </t>
  </si>
  <si>
    <r>
      <t>Податок на прибуток підприємств</t>
    </r>
    <r>
      <rPr>
        <sz val="14"/>
        <rFont val="Times New Roman"/>
        <family val="1"/>
        <charset val="204"/>
      </rPr>
      <t> </t>
    </r>
  </si>
  <si>
    <r>
      <t>Доходи від власності та підприємницької діяльності</t>
    </r>
    <r>
      <rPr>
        <sz val="14"/>
        <rFont val="Times New Roman"/>
        <family val="1"/>
        <charset val="204"/>
      </rPr>
      <t> </t>
    </r>
  </si>
  <si>
    <r>
      <t>Інші надходження</t>
    </r>
    <r>
      <rPr>
        <sz val="14"/>
        <rFont val="Times New Roman"/>
        <family val="1"/>
        <charset val="204"/>
      </rPr>
      <t> </t>
    </r>
  </si>
  <si>
    <r>
      <t>Державне мито</t>
    </r>
    <r>
      <rPr>
        <sz val="14"/>
        <rFont val="Times New Roman"/>
        <family val="1"/>
        <charset val="204"/>
      </rPr>
      <t> </t>
    </r>
  </si>
  <si>
    <r>
      <t>Інші неподаткові надходження</t>
    </r>
    <r>
      <rPr>
        <sz val="14"/>
        <rFont val="Times New Roman"/>
        <family val="1"/>
        <charset val="204"/>
      </rPr>
      <t> </t>
    </r>
  </si>
  <si>
    <r>
      <t>Власні надходження бюджетних установ</t>
    </r>
    <r>
      <rPr>
        <sz val="14"/>
        <rFont val="Times New Roman"/>
        <family val="1"/>
        <charset val="204"/>
      </rPr>
      <t> </t>
    </r>
  </si>
  <si>
    <r>
      <t>Надходження від продажу основного капіталу</t>
    </r>
    <r>
      <rPr>
        <sz val="14"/>
        <rFont val="Times New Roman"/>
        <family val="1"/>
        <charset val="204"/>
      </rPr>
      <t> </t>
    </r>
  </si>
  <si>
    <r>
      <t>Дотації</t>
    </r>
    <r>
      <rPr>
        <sz val="14"/>
        <rFont val="Times New Roman"/>
        <family val="1"/>
        <charset val="204"/>
      </rPr>
      <t> </t>
    </r>
  </si>
  <si>
    <r>
      <t>Субвенції</t>
    </r>
    <r>
      <rPr>
        <sz val="14"/>
        <rFont val="Times New Roman"/>
        <family val="1"/>
        <charset val="204"/>
      </rPr>
      <t> </t>
    </r>
  </si>
  <si>
    <t>31030000 </t>
  </si>
  <si>
    <t>Субвенція з обласного бюджету на пільгове  медичне обслуговування громадянам, які постраждали внаслідок Чорнобильської катастрофи</t>
  </si>
  <si>
    <t>41030801 </t>
  </si>
  <si>
    <t>41030901 </t>
  </si>
  <si>
    <t>41031001 </t>
  </si>
  <si>
    <r>
      <t>11020000</t>
    </r>
    <r>
      <rPr>
        <sz val="14"/>
        <rFont val="Times New Roman"/>
        <family val="1"/>
        <charset val="204"/>
      </rPr>
      <t> </t>
    </r>
  </si>
  <si>
    <r>
      <t>18050000</t>
    </r>
    <r>
      <rPr>
        <sz val="14"/>
        <rFont val="Times New Roman"/>
        <family val="1"/>
        <charset val="204"/>
      </rPr>
      <t> </t>
    </r>
  </si>
  <si>
    <r>
      <t>21000000</t>
    </r>
    <r>
      <rPr>
        <sz val="14"/>
        <rFont val="Times New Roman"/>
        <family val="1"/>
        <charset val="204"/>
      </rPr>
      <t> </t>
    </r>
  </si>
  <si>
    <r>
      <t>21080000</t>
    </r>
    <r>
      <rPr>
        <sz val="14"/>
        <rFont val="Times New Roman"/>
        <family val="1"/>
        <charset val="204"/>
      </rPr>
      <t> </t>
    </r>
  </si>
  <si>
    <r>
      <t>22000000</t>
    </r>
    <r>
      <rPr>
        <sz val="14"/>
        <rFont val="Times New Roman"/>
        <family val="1"/>
        <charset val="204"/>
      </rPr>
      <t> </t>
    </r>
  </si>
  <si>
    <r>
      <t>22080000</t>
    </r>
    <r>
      <rPr>
        <sz val="14"/>
        <rFont val="Times New Roman"/>
        <family val="1"/>
        <charset val="204"/>
      </rPr>
      <t> </t>
    </r>
  </si>
  <si>
    <r>
      <t>22090000</t>
    </r>
    <r>
      <rPr>
        <sz val="14"/>
        <rFont val="Times New Roman"/>
        <family val="1"/>
        <charset val="204"/>
      </rPr>
      <t> </t>
    </r>
  </si>
  <si>
    <r>
      <t>31000000</t>
    </r>
    <r>
      <rPr>
        <sz val="14"/>
        <rFont val="Times New Roman"/>
        <family val="1"/>
        <charset val="204"/>
      </rPr>
      <t> </t>
    </r>
  </si>
  <si>
    <r>
      <t>33000000</t>
    </r>
    <r>
      <rPr>
        <sz val="14"/>
        <rFont val="Times New Roman"/>
        <family val="1"/>
        <charset val="204"/>
      </rPr>
      <t> </t>
    </r>
  </si>
  <si>
    <r>
      <t>41020000</t>
    </r>
    <r>
      <rPr>
        <sz val="14"/>
        <rFont val="Times New Roman"/>
        <family val="1"/>
        <charset val="204"/>
      </rPr>
      <t> </t>
    </r>
  </si>
  <si>
    <t xml:space="preserve">Перший заступник міського голови </t>
  </si>
  <si>
    <t xml:space="preserve">Заступник міського голови </t>
  </si>
  <si>
    <t>Податок на доходи фізичних осіб, що сплачується податковими агентами, із доходів платника податку у вигляді заробітної плати</t>
  </si>
  <si>
    <t>Податок на доходи фізичних осіб з грошового забезпечення, грошових винагород та інших виплат, одержаних військовослужбовцями та особами рядового і начальницького складу, що сплачується податковими агентами</t>
  </si>
  <si>
    <t>Податок на доходи фізичних осіб, що сплачується податковими агентами, із доходів платника податку інших ніж  заробітна плата</t>
  </si>
  <si>
    <t>Податок на доходи фізичних осіб, що сплачується фізичними особами за результатами річного декларування</t>
  </si>
  <si>
    <t>Субвенція з  державного  бюджету місцевим бюджетам на надання пільг з послуг зв'язку,  інших передбачених законодавством пільг (крім  пільг  на одержання ліків,   зубопротезування,   оплату   електроенергії, природного і скрапленого газу на  побутові  потреби,  твердого  та рідкого пічного побутового палива, послуг тепло-, водопостачання і водовідведення,  квартирної плати (утримання будинків і споруд  та прибудинкових  територій),  вивезення  побутового сміття та рідких нечистот),  на компенсацію втрати  частини  доходів  у  зв'язку  з відміною   податку  з  власників  транспортних  засобів  та  інших самохідних машин і механізмів та  відповідним  збільшенням  ставок акцизного  податку з пального і на компенсацію за пільговий проїзд окремих категорій громадян</t>
  </si>
  <si>
    <t>Надходження від скидів забруднюючих речовин безпосередньо у водні обєкти</t>
  </si>
  <si>
    <t>Надходження коштів від відшкодування втрат сільськогосподарського і лісогосподарського виробництва</t>
  </si>
  <si>
    <t>Надходження коштів пайової участі у розвитку інфраструктури населеного пункту</t>
  </si>
  <si>
    <t xml:space="preserve">   від ___________№__________</t>
  </si>
  <si>
    <t>Доходи міського бюджету на 2015 рік</t>
  </si>
  <si>
    <r>
      <t>22010000</t>
    </r>
    <r>
      <rPr>
        <sz val="14"/>
        <rFont val="Times New Roman"/>
        <family val="1"/>
        <charset val="204"/>
      </rPr>
      <t> </t>
    </r>
  </si>
  <si>
    <t>Субвенція з обласного бюджету на додаткові виплати ветеранам ОУН-УПА</t>
  </si>
  <si>
    <t>Субвенція з обласного бюджету на відшкодування витрат на поховання учасників бойових дій та інвалідів війни</t>
  </si>
  <si>
    <t>Податок на доходи фізичних осіб із суми пенсійних виплат або щомісячного довічного грошового утримання, що оподатковуються відповідно до підпункту 164.2.19 пункту 164.2 статті 164 Податкового кодексу</t>
  </si>
  <si>
    <t>Рентна плата та плата за використання інших природних ресурсів</t>
  </si>
  <si>
    <t>Надходження бюджетних установ від додаткової (господарської) діяльності</t>
  </si>
  <si>
    <t>Базова дотація</t>
  </si>
  <si>
    <t>Податок та збір на доходи фізичних осіб</t>
  </si>
  <si>
    <t>Рентна плата за користування надрами для видобування корисних копалин місцевого значення</t>
  </si>
  <si>
    <t>Рентна плата за користування надрами</t>
  </si>
  <si>
    <t>Адміністративний збір за проведення державної реєстрації юридичних осіб та фізичних осіб - підприємців</t>
  </si>
  <si>
    <t>Освітня субвенція з державного бюджету місцевим бюджетам</t>
  </si>
  <si>
    <t>Медична субвенція з державного бюджету місцевим бюджетам</t>
  </si>
  <si>
    <t>Податок на майно</t>
  </si>
  <si>
    <t xml:space="preserve">Місцеві податки </t>
  </si>
  <si>
    <t>Земельний податок з юридичних осіб</t>
  </si>
  <si>
    <t>Орендна плата з юридичних осіб</t>
  </si>
  <si>
    <t>Орендна плата з фізичних осіб</t>
  </si>
  <si>
    <t>Транспортний податок з фізичних осіб</t>
  </si>
  <si>
    <t>Земельний податок з фізичних осіб</t>
  </si>
  <si>
    <t xml:space="preserve">Частина чистого прибутку (доходу) комунальних унітарних підприємств та їх об'єднань, що вилучається до відповідного місцевого бюджету </t>
  </si>
  <si>
    <t>Субвенція з державного бюджету на виплату допомоги сімям з дітьми, малозабезпеченим сімям, інвалідам з дитинства, дітям-інвалідам, тимчасової державної допомоги дітям та допомоги по догляду за інвалідами І чи ІІ групи внаслідок психічного розладу</t>
  </si>
  <si>
    <r>
      <t>Податок на нерухоме майно, відмінне від земельної ділянки, сплачений юридичними особами, які є власниками об</t>
    </r>
    <r>
      <rPr>
        <sz val="14"/>
        <rFont val="Arial"/>
        <family val="2"/>
        <charset val="204"/>
      </rPr>
      <t>'</t>
    </r>
    <r>
      <rPr>
        <sz val="14"/>
        <rFont val="Times New Roman"/>
        <family val="1"/>
        <charset val="204"/>
      </rPr>
      <t>єктів житлової нерухомості</t>
    </r>
  </si>
  <si>
    <r>
      <t>Податок на нерухоме майно, відмінне від земельної ділянки, сплачений фізичними особами,  які є власниками об</t>
    </r>
    <r>
      <rPr>
        <sz val="14"/>
        <rFont val="Arial"/>
        <family val="2"/>
        <charset val="204"/>
      </rPr>
      <t>'</t>
    </r>
    <r>
      <rPr>
        <sz val="14"/>
        <rFont val="Times New Roman"/>
        <family val="1"/>
        <charset val="204"/>
      </rPr>
      <t>єктів житлової нерухомості</t>
    </r>
  </si>
  <si>
    <r>
      <t>Податок на нерухоме майно, відмінне від земельної ділянки, сплачений фізичними особами,  які є власниками об</t>
    </r>
    <r>
      <rPr>
        <sz val="14"/>
        <rFont val="Arial"/>
        <family val="2"/>
        <charset val="204"/>
      </rPr>
      <t>'</t>
    </r>
    <r>
      <rPr>
        <sz val="14"/>
        <rFont val="Times New Roman"/>
        <family val="1"/>
        <charset val="204"/>
      </rPr>
      <t>єктів нежитлової нерухомості</t>
    </r>
  </si>
  <si>
    <r>
      <t>Податок на нерухоме майно, відмінне від земельної ділянки, сплачений юридичними особами, які є власниками об</t>
    </r>
    <r>
      <rPr>
        <sz val="14"/>
        <rFont val="Arial"/>
        <family val="2"/>
        <charset val="204"/>
      </rPr>
      <t>'</t>
    </r>
    <r>
      <rPr>
        <sz val="14"/>
        <rFont val="Times New Roman"/>
        <family val="1"/>
        <charset val="204"/>
      </rPr>
      <t>єктів нежитлової нерухомості</t>
    </r>
  </si>
  <si>
    <t>Внутрішні податки на товари та послуги</t>
  </si>
  <si>
    <r>
      <t>Акцизний податок з реалізації суб</t>
    </r>
    <r>
      <rPr>
        <sz val="14"/>
        <rFont val="Arial"/>
        <family val="2"/>
        <charset val="204"/>
      </rPr>
      <t>'</t>
    </r>
    <r>
      <rPr>
        <sz val="14"/>
        <rFont val="Times New Roman"/>
        <family val="1"/>
        <charset val="204"/>
      </rPr>
      <t>єктами господарювання роздрібної торгівлі підакцизних товарів</t>
    </r>
  </si>
  <si>
    <t>Частина чистого прибутку (доходу) державних або комунальних унітарних підприємств та їх об’єднань, що вилучається до відповідного бюджету, та дивіденди (дохід), нараховані на акції (частки, паї) господарських товариств, у статутних капіталах яких є державна власність</t>
  </si>
  <si>
    <t>21010300 </t>
  </si>
  <si>
    <t>Плата за надання адміністративних послуг</t>
  </si>
  <si>
    <t>Кошти від продажу земельних ділянок несільськогосподарського призначення, що перебувають у державній або комунальній власності, та земельних ділянок, які знаходяться на території Автономної Республіки Крим)</t>
  </si>
  <si>
    <t>компенсації</t>
  </si>
  <si>
    <t xml:space="preserve"> м. Коломия</t>
  </si>
  <si>
    <t>Стадничук-Берник Т. С.</t>
  </si>
  <si>
    <t xml:space="preserve">"____ " __________2015р.  </t>
  </si>
  <si>
    <t xml:space="preserve">   до рішення міської ради</t>
  </si>
  <si>
    <t>Міський голова</t>
  </si>
  <si>
    <t>І. Слюзар</t>
  </si>
  <si>
    <t>Секретар міської ради</t>
  </si>
  <si>
    <t>Колодніцький Б. Б.</t>
  </si>
  <si>
    <t>Голова постійної комісії з питань</t>
  </si>
  <si>
    <t xml:space="preserve">бюджету, фінансів, податків, інвестицій </t>
  </si>
  <si>
    <t>та соціально-економічного розвитку</t>
  </si>
  <si>
    <t>Комісарук М. П.</t>
  </si>
  <si>
    <t>Начальник організаційного відділу</t>
  </si>
  <si>
    <t>Савчук У. М.</t>
  </si>
  <si>
    <t>Начальник відділу доходів і фінансів</t>
  </si>
  <si>
    <t>фінансового управління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</si>
</sst>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"/>
  </numFmts>
  <fonts count="28" x14ac:knownFonts="1"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8"/>
      <name val="Times New Roman"/>
      <family val="1"/>
      <charset val="204"/>
    </font>
    <font>
      <sz val="14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Times New Roman CYR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8"/>
      <name val="Times New Roman"/>
      <family val="1"/>
      <charset val="204"/>
    </font>
    <font>
      <sz val="14"/>
      <name val="Times New Roman Cyr"/>
      <family val="1"/>
      <charset val="204"/>
    </font>
    <font>
      <b/>
      <sz val="10"/>
      <name val="Arial Cyr"/>
      <charset val="204"/>
    </font>
    <font>
      <sz val="10"/>
      <name val="Times New Roman"/>
      <family val="1"/>
      <charset val="204"/>
    </font>
    <font>
      <sz val="16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sz val="10"/>
      <name val="Arial Cyr"/>
      <charset val="204"/>
    </font>
    <font>
      <sz val="12"/>
      <name val="Arial Cyr"/>
      <charset val="204"/>
    </font>
    <font>
      <sz val="12"/>
      <color indexed="10"/>
      <name val="Arial Cyr"/>
      <charset val="204"/>
    </font>
    <font>
      <sz val="10"/>
      <name val="Arial Cyr"/>
      <charset val="204"/>
    </font>
    <font>
      <sz val="18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0"/>
      <color indexed="10"/>
      <name val="Arial Cyr"/>
      <charset val="204"/>
    </font>
    <font>
      <sz val="18"/>
      <name val="Arial Cyr"/>
      <charset val="204"/>
    </font>
    <font>
      <b/>
      <sz val="14"/>
      <name val="Arial Cyr"/>
      <charset val="204"/>
    </font>
    <font>
      <sz val="14"/>
      <name val="Arial"/>
      <family val="2"/>
      <charset val="204"/>
    </font>
    <font>
      <sz val="2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14">
    <xf numFmtId="0" fontId="0" fillId="0" borderId="0" xfId="0"/>
    <xf numFmtId="0" fontId="6" fillId="0" borderId="0" xfId="2" applyFont="1"/>
    <xf numFmtId="184" fontId="15" fillId="0" borderId="0" xfId="2" applyNumberFormat="1" applyFont="1" applyBorder="1"/>
    <xf numFmtId="184" fontId="8" fillId="0" borderId="0" xfId="2" applyNumberFormat="1" applyFont="1" applyBorder="1"/>
    <xf numFmtId="0" fontId="16" fillId="0" borderId="0" xfId="2" applyFont="1" applyAlignment="1">
      <alignment horizontal="left"/>
    </xf>
    <xf numFmtId="0" fontId="16" fillId="0" borderId="0" xfId="2" applyFont="1"/>
    <xf numFmtId="0" fontId="5" fillId="0" borderId="0" xfId="0" applyFont="1" applyFill="1" applyBorder="1" applyAlignment="1">
      <alignment horizontal="center" wrapText="1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justify" vertical="top" wrapText="1"/>
    </xf>
    <xf numFmtId="0" fontId="6" fillId="0" borderId="1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8" fillId="0" borderId="0" xfId="0" applyFont="1" applyFill="1"/>
    <xf numFmtId="0" fontId="13" fillId="0" borderId="0" xfId="0" applyFont="1" applyFill="1"/>
    <xf numFmtId="0" fontId="17" fillId="0" borderId="0" xfId="0" applyFont="1" applyFill="1"/>
    <xf numFmtId="1" fontId="6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 applyFill="1"/>
    <xf numFmtId="1" fontId="17" fillId="0" borderId="0" xfId="0" applyNumberFormat="1" applyFont="1" applyFill="1"/>
    <xf numFmtId="0" fontId="19" fillId="0" borderId="0" xfId="0" applyFont="1" applyFill="1"/>
    <xf numFmtId="1" fontId="19" fillId="0" borderId="0" xfId="0" applyNumberFormat="1" applyFont="1" applyFill="1"/>
    <xf numFmtId="0" fontId="20" fillId="0" borderId="0" xfId="0" applyFont="1" applyFill="1"/>
    <xf numFmtId="1" fontId="20" fillId="0" borderId="0" xfId="0" applyNumberFormat="1" applyFont="1" applyFill="1"/>
    <xf numFmtId="0" fontId="21" fillId="0" borderId="0" xfId="2" applyFont="1"/>
    <xf numFmtId="0" fontId="22" fillId="0" borderId="1" xfId="0" applyFont="1" applyFill="1" applyBorder="1" applyAlignment="1">
      <alignment horizontal="center" vertical="center" wrapText="1"/>
    </xf>
    <xf numFmtId="0" fontId="23" fillId="0" borderId="0" xfId="0" applyFont="1" applyFill="1"/>
    <xf numFmtId="0" fontId="6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17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 vertical="center" wrapText="1"/>
    </xf>
    <xf numFmtId="1" fontId="18" fillId="0" borderId="0" xfId="0" applyNumberFormat="1" applyFont="1" applyFill="1"/>
    <xf numFmtId="0" fontId="6" fillId="0" borderId="3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12" fillId="2" borderId="0" xfId="0" applyFont="1" applyFill="1"/>
    <xf numFmtId="0" fontId="17" fillId="3" borderId="0" xfId="0" applyFont="1" applyFill="1"/>
    <xf numFmtId="0" fontId="6" fillId="0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1" fontId="21" fillId="0" borderId="0" xfId="2" applyNumberFormat="1" applyFont="1"/>
    <xf numFmtId="0" fontId="10" fillId="0" borderId="0" xfId="2" applyFont="1" applyAlignment="1">
      <alignment horizontal="left"/>
    </xf>
    <xf numFmtId="0" fontId="10" fillId="0" borderId="0" xfId="2" applyFont="1"/>
    <xf numFmtId="0" fontId="5" fillId="0" borderId="1" xfId="0" applyFont="1" applyFill="1" applyBorder="1" applyAlignment="1">
      <alignment horizontal="justify" wrapText="1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5" fillId="0" borderId="6" xfId="0" applyFont="1" applyFill="1" applyBorder="1" applyAlignment="1">
      <alignment wrapText="1"/>
    </xf>
    <xf numFmtId="0" fontId="5" fillId="0" borderId="7" xfId="0" applyFont="1" applyFill="1" applyBorder="1" applyAlignment="1">
      <alignment wrapText="1"/>
    </xf>
    <xf numFmtId="0" fontId="6" fillId="0" borderId="7" xfId="0" applyFont="1" applyFill="1" applyBorder="1" applyAlignment="1">
      <alignment wrapText="1"/>
    </xf>
    <xf numFmtId="0" fontId="5" fillId="0" borderId="7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5" fillId="0" borderId="8" xfId="0" applyFont="1" applyFill="1" applyBorder="1" applyAlignment="1">
      <alignment horizontal="justify" vertical="top" wrapText="1"/>
    </xf>
    <xf numFmtId="0" fontId="6" fillId="0" borderId="8" xfId="0" applyFont="1" applyFill="1" applyBorder="1" applyAlignment="1">
      <alignment horizontal="justify" vertical="top" wrapText="1"/>
    </xf>
    <xf numFmtId="0" fontId="7" fillId="0" borderId="8" xfId="0" applyFont="1" applyFill="1" applyBorder="1" applyAlignment="1">
      <alignment horizontal="justify" vertical="top" wrapText="1"/>
    </xf>
    <xf numFmtId="0" fontId="7" fillId="0" borderId="8" xfId="0" applyFont="1" applyFill="1" applyBorder="1" applyAlignment="1">
      <alignment wrapText="1"/>
    </xf>
    <xf numFmtId="49" fontId="11" fillId="0" borderId="8" xfId="0" applyNumberFormat="1" applyFont="1" applyFill="1" applyBorder="1" applyAlignment="1">
      <alignment wrapText="1"/>
    </xf>
    <xf numFmtId="0" fontId="6" fillId="0" borderId="9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wrapText="1"/>
    </xf>
    <xf numFmtId="0" fontId="5" fillId="4" borderId="7" xfId="0" applyFont="1" applyFill="1" applyBorder="1" applyAlignment="1">
      <alignment wrapText="1"/>
    </xf>
    <xf numFmtId="1" fontId="6" fillId="0" borderId="3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wrapText="1"/>
    </xf>
    <xf numFmtId="0" fontId="5" fillId="0" borderId="1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wrapText="1"/>
    </xf>
    <xf numFmtId="0" fontId="6" fillId="0" borderId="12" xfId="0" applyFont="1" applyFill="1" applyBorder="1" applyAlignment="1">
      <alignment horizontal="center" wrapText="1"/>
    </xf>
    <xf numFmtId="0" fontId="6" fillId="0" borderId="13" xfId="0" applyFont="1" applyFill="1" applyBorder="1" applyAlignment="1">
      <alignment wrapText="1"/>
    </xf>
    <xf numFmtId="0" fontId="21" fillId="0" borderId="0" xfId="2" applyFont="1" applyAlignment="1">
      <alignment horizontal="left"/>
    </xf>
    <xf numFmtId="0" fontId="24" fillId="0" borderId="0" xfId="1" applyFont="1" applyAlignment="1"/>
    <xf numFmtId="0" fontId="22" fillId="0" borderId="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1" fontId="6" fillId="0" borderId="11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9" xfId="0" applyFont="1" applyFill="1" applyBorder="1" applyAlignment="1">
      <alignment vertical="top" wrapText="1"/>
    </xf>
    <xf numFmtId="0" fontId="5" fillId="0" borderId="9" xfId="0" applyFont="1" applyFill="1" applyBorder="1" applyAlignment="1">
      <alignment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15" xfId="0" applyFont="1" applyFill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6" fillId="0" borderId="16" xfId="0" applyFont="1" applyFill="1" applyBorder="1" applyAlignment="1">
      <alignment wrapText="1"/>
    </xf>
    <xf numFmtId="1" fontId="25" fillId="0" borderId="0" xfId="0" applyNumberFormat="1" applyFont="1" applyFill="1"/>
    <xf numFmtId="0" fontId="6" fillId="0" borderId="1" xfId="0" applyFont="1" applyFill="1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1" fontId="27" fillId="0" borderId="0" xfId="0" applyNumberFormat="1" applyFont="1" applyFill="1"/>
    <xf numFmtId="0" fontId="6" fillId="0" borderId="6" xfId="0" applyFont="1" applyFill="1" applyBorder="1" applyAlignment="1">
      <alignment horizontal="center" wrapText="1"/>
    </xf>
    <xf numFmtId="0" fontId="8" fillId="0" borderId="0" xfId="0" applyFont="1" applyFill="1" applyAlignment="1">
      <alignment horizontal="right"/>
    </xf>
    <xf numFmtId="184" fontId="21" fillId="0" borderId="0" xfId="2" applyNumberFormat="1" applyFont="1" applyBorder="1"/>
    <xf numFmtId="0" fontId="21" fillId="0" borderId="0" xfId="2" applyFont="1" applyAlignment="1"/>
    <xf numFmtId="0" fontId="21" fillId="0" borderId="0" xfId="1" applyFont="1" applyAlignment="1"/>
    <xf numFmtId="0" fontId="6" fillId="0" borderId="0" xfId="0" applyFont="1" applyFill="1" applyAlignment="1">
      <alignment horizontal="justify"/>
    </xf>
    <xf numFmtId="0" fontId="6" fillId="0" borderId="0" xfId="0" applyFont="1" applyFill="1"/>
    <xf numFmtId="0" fontId="1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21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6" fillId="0" borderId="0" xfId="2" applyFont="1" applyAlignment="1">
      <alignment horizontal="left"/>
    </xf>
    <xf numFmtId="0" fontId="21" fillId="0" borderId="0" xfId="2" applyFont="1"/>
    <xf numFmtId="0" fontId="10" fillId="0" borderId="0" xfId="1" applyFont="1" applyAlignment="1"/>
  </cellXfs>
  <cellStyles count="3">
    <cellStyle name="Звичайний" xfId="0" builtinId="0"/>
    <cellStyle name="Обычный_Додаток 2 " xfId="1"/>
    <cellStyle name="Обычный_Додаток 2 (доходи) грудень.2008 .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K117"/>
  <sheetViews>
    <sheetView tabSelected="1" zoomScaleNormal="100" zoomScaleSheetLayoutView="75" workbookViewId="0">
      <selection activeCell="C109" sqref="C109"/>
    </sheetView>
  </sheetViews>
  <sheetFormatPr defaultRowHeight="12.75" x14ac:dyDescent="0.2"/>
  <cols>
    <col min="1" max="1" width="13.85546875" style="33" customWidth="1"/>
    <col min="2" max="2" width="52.7109375" style="19" customWidth="1"/>
    <col min="3" max="3" width="19" style="19" customWidth="1"/>
    <col min="4" max="4" width="16.28515625" style="19" customWidth="1"/>
    <col min="5" max="5" width="14.42578125" style="19" customWidth="1"/>
    <col min="6" max="6" width="17" style="19" customWidth="1"/>
    <col min="7" max="7" width="26" style="19" customWidth="1"/>
    <col min="8" max="8" width="17.28515625" style="19" customWidth="1"/>
    <col min="9" max="9" width="16.140625" style="19" customWidth="1"/>
    <col min="10" max="16384" width="9.140625" style="19"/>
  </cols>
  <sheetData>
    <row r="1" spans="1:8" ht="30.75" customHeight="1" x14ac:dyDescent="0.3">
      <c r="A1" s="6"/>
      <c r="B1" s="6"/>
      <c r="C1" s="7"/>
      <c r="D1" s="104" t="s">
        <v>26</v>
      </c>
      <c r="E1" s="104"/>
      <c r="F1" s="104"/>
    </row>
    <row r="2" spans="1:8" ht="21" customHeight="1" x14ac:dyDescent="0.3">
      <c r="A2" s="6"/>
      <c r="B2" s="6"/>
      <c r="C2" s="7"/>
      <c r="D2" s="103" t="s">
        <v>147</v>
      </c>
      <c r="E2" s="103"/>
      <c r="F2" s="103"/>
    </row>
    <row r="3" spans="1:8" ht="18.75" customHeight="1" x14ac:dyDescent="0.3">
      <c r="A3" s="6"/>
      <c r="B3" s="6"/>
      <c r="C3" s="7"/>
      <c r="D3" s="104" t="s">
        <v>109</v>
      </c>
      <c r="E3" s="104"/>
      <c r="F3" s="104"/>
    </row>
    <row r="4" spans="1:8" ht="18.75" x14ac:dyDescent="0.3">
      <c r="A4" s="6"/>
      <c r="B4" s="6"/>
      <c r="C4" s="7"/>
      <c r="D4" s="7"/>
      <c r="E4" s="7"/>
      <c r="F4" s="7"/>
    </row>
    <row r="5" spans="1:8" ht="33.75" customHeight="1" x14ac:dyDescent="0.3">
      <c r="A5" s="105" t="s">
        <v>110</v>
      </c>
      <c r="B5" s="105"/>
      <c r="C5" s="105"/>
      <c r="D5" s="105"/>
      <c r="E5" s="105"/>
      <c r="F5" s="105"/>
    </row>
    <row r="6" spans="1:8" ht="22.5" customHeight="1" x14ac:dyDescent="0.3">
      <c r="A6" s="108" t="s">
        <v>144</v>
      </c>
      <c r="B6" s="108"/>
      <c r="C6" s="108"/>
      <c r="D6" s="108"/>
      <c r="E6" s="108"/>
      <c r="F6" s="108"/>
    </row>
    <row r="7" spans="1:8" ht="23.25" customHeight="1" x14ac:dyDescent="0.3">
      <c r="A7" s="31"/>
      <c r="B7" s="10"/>
      <c r="C7" s="11"/>
      <c r="D7" s="8"/>
      <c r="E7" s="8"/>
      <c r="F7" s="9" t="s">
        <v>15</v>
      </c>
    </row>
    <row r="8" spans="1:8" ht="21" customHeight="1" x14ac:dyDescent="0.2">
      <c r="A8" s="107" t="s">
        <v>0</v>
      </c>
      <c r="B8" s="106" t="s">
        <v>1</v>
      </c>
      <c r="C8" s="106" t="s">
        <v>2</v>
      </c>
      <c r="D8" s="106" t="s">
        <v>3</v>
      </c>
      <c r="E8" s="106"/>
      <c r="F8" s="106" t="s">
        <v>4</v>
      </c>
    </row>
    <row r="9" spans="1:8" ht="68.25" customHeight="1" x14ac:dyDescent="0.2">
      <c r="A9" s="107"/>
      <c r="B9" s="106"/>
      <c r="C9" s="106"/>
      <c r="D9" s="13" t="s">
        <v>4</v>
      </c>
      <c r="E9" s="13" t="s">
        <v>5</v>
      </c>
      <c r="F9" s="106"/>
    </row>
    <row r="10" spans="1:8" ht="18" customHeight="1" x14ac:dyDescent="0.3">
      <c r="A10" s="30">
        <v>1</v>
      </c>
      <c r="B10" s="15">
        <v>2</v>
      </c>
      <c r="C10" s="15">
        <v>3</v>
      </c>
      <c r="D10" s="15">
        <v>4</v>
      </c>
      <c r="E10" s="15">
        <v>5</v>
      </c>
      <c r="F10" s="15">
        <v>6</v>
      </c>
    </row>
    <row r="11" spans="1:8" s="41" customFormat="1" ht="36" customHeight="1" x14ac:dyDescent="0.3">
      <c r="A11" s="32">
        <v>10000000</v>
      </c>
      <c r="B11" s="49" t="s">
        <v>6</v>
      </c>
      <c r="C11" s="12">
        <f>C12+C21+C24+C26+C45</f>
        <v>72853020</v>
      </c>
      <c r="D11" s="12">
        <f>D12+D21+D24+D26+D45</f>
        <v>0</v>
      </c>
      <c r="E11" s="12">
        <f>E12+E21+E24+E26+E45</f>
        <v>0</v>
      </c>
      <c r="F11" s="12">
        <f t="shared" ref="F11:F41" si="0">C11+D11</f>
        <v>72853020</v>
      </c>
    </row>
    <row r="12" spans="1:8" ht="48" customHeight="1" x14ac:dyDescent="0.3">
      <c r="A12" s="32">
        <v>11000000</v>
      </c>
      <c r="B12" s="48" t="s">
        <v>7</v>
      </c>
      <c r="C12" s="12">
        <f>C13+C19</f>
        <v>37230000</v>
      </c>
      <c r="D12" s="12"/>
      <c r="E12" s="12"/>
      <c r="F12" s="12">
        <f t="shared" si="0"/>
        <v>37230000</v>
      </c>
    </row>
    <row r="13" spans="1:8" s="16" customFormat="1" ht="24" customHeight="1" x14ac:dyDescent="0.3">
      <c r="A13" s="30">
        <v>11010000</v>
      </c>
      <c r="B13" s="14" t="s">
        <v>118</v>
      </c>
      <c r="C13" s="13">
        <f>C14+C15+C16+C17+C18</f>
        <v>37120000</v>
      </c>
      <c r="D13" s="13">
        <f>D14+D15+D16+D18</f>
        <v>0</v>
      </c>
      <c r="E13" s="13">
        <f>E14+E15+E16+E18</f>
        <v>0</v>
      </c>
      <c r="F13" s="12">
        <f t="shared" si="0"/>
        <v>37120000</v>
      </c>
    </row>
    <row r="14" spans="1:8" s="29" customFormat="1" ht="80.25" customHeight="1" x14ac:dyDescent="0.3">
      <c r="A14" s="30">
        <v>11010100</v>
      </c>
      <c r="B14" s="50" t="s">
        <v>101</v>
      </c>
      <c r="C14" s="15">
        <v>34258000</v>
      </c>
      <c r="D14" s="15"/>
      <c r="E14" s="15"/>
      <c r="F14" s="20">
        <f t="shared" si="0"/>
        <v>34258000</v>
      </c>
      <c r="H14" s="84"/>
    </row>
    <row r="15" spans="1:8" ht="126" customHeight="1" x14ac:dyDescent="0.3">
      <c r="A15" s="30">
        <v>11010200</v>
      </c>
      <c r="B15" s="50" t="s">
        <v>102</v>
      </c>
      <c r="C15" s="15">
        <v>1000000</v>
      </c>
      <c r="D15" s="15"/>
      <c r="E15" s="15"/>
      <c r="F15" s="20">
        <f t="shared" si="0"/>
        <v>1000000</v>
      </c>
    </row>
    <row r="16" spans="1:8" ht="78" customHeight="1" x14ac:dyDescent="0.3">
      <c r="A16" s="30">
        <v>11010400</v>
      </c>
      <c r="B16" s="50" t="s">
        <v>103</v>
      </c>
      <c r="C16" s="15">
        <v>762000</v>
      </c>
      <c r="D16" s="15"/>
      <c r="E16" s="15"/>
      <c r="F16" s="20">
        <f t="shared" si="0"/>
        <v>762000</v>
      </c>
    </row>
    <row r="17" spans="1:6" ht="67.5" customHeight="1" x14ac:dyDescent="0.3">
      <c r="A17" s="30">
        <v>11010500</v>
      </c>
      <c r="B17" s="50" t="s">
        <v>104</v>
      </c>
      <c r="C17" s="15">
        <v>700000</v>
      </c>
      <c r="D17" s="15"/>
      <c r="E17" s="15"/>
      <c r="F17" s="20">
        <f>C17+D17</f>
        <v>700000</v>
      </c>
    </row>
    <row r="18" spans="1:6" ht="107.25" customHeight="1" x14ac:dyDescent="0.3">
      <c r="A18" s="30">
        <v>11010900</v>
      </c>
      <c r="B18" s="85" t="s">
        <v>114</v>
      </c>
      <c r="C18" s="15">
        <v>400000</v>
      </c>
      <c r="D18" s="15"/>
      <c r="E18" s="15"/>
      <c r="F18" s="20">
        <f t="shared" si="0"/>
        <v>400000</v>
      </c>
    </row>
    <row r="19" spans="1:6" ht="18.75" x14ac:dyDescent="0.3">
      <c r="A19" s="43" t="s">
        <v>89</v>
      </c>
      <c r="B19" s="51" t="s">
        <v>75</v>
      </c>
      <c r="C19" s="13">
        <f>C20</f>
        <v>110000</v>
      </c>
      <c r="D19" s="13">
        <f>D20</f>
        <v>0</v>
      </c>
      <c r="E19" s="13">
        <f>E20</f>
        <v>0</v>
      </c>
      <c r="F19" s="12">
        <f t="shared" si="0"/>
        <v>110000</v>
      </c>
    </row>
    <row r="20" spans="1:6" ht="42" customHeight="1" x14ac:dyDescent="0.3">
      <c r="A20" s="30">
        <v>11020200</v>
      </c>
      <c r="B20" s="90" t="s">
        <v>35</v>
      </c>
      <c r="C20" s="15">
        <v>110000</v>
      </c>
      <c r="D20" s="15"/>
      <c r="E20" s="15"/>
      <c r="F20" s="20">
        <f t="shared" si="0"/>
        <v>110000</v>
      </c>
    </row>
    <row r="21" spans="1:6" ht="48.75" customHeight="1" x14ac:dyDescent="0.3">
      <c r="A21" s="43" t="s">
        <v>36</v>
      </c>
      <c r="B21" s="86" t="s">
        <v>115</v>
      </c>
      <c r="C21" s="13">
        <f>C22</f>
        <v>95000</v>
      </c>
      <c r="D21" s="13">
        <f>D22</f>
        <v>0</v>
      </c>
      <c r="E21" s="13">
        <f>E22</f>
        <v>0</v>
      </c>
      <c r="F21" s="12">
        <f t="shared" si="0"/>
        <v>95000</v>
      </c>
    </row>
    <row r="22" spans="1:6" ht="27.75" customHeight="1" x14ac:dyDescent="0.3">
      <c r="A22" s="44">
        <v>13030000</v>
      </c>
      <c r="B22" s="89" t="s">
        <v>120</v>
      </c>
      <c r="C22" s="15">
        <f>C23</f>
        <v>95000</v>
      </c>
      <c r="D22" s="15"/>
      <c r="E22" s="15"/>
      <c r="F22" s="20">
        <f t="shared" si="0"/>
        <v>95000</v>
      </c>
    </row>
    <row r="23" spans="1:6" ht="60" customHeight="1" x14ac:dyDescent="0.3">
      <c r="A23" s="30">
        <v>13030200</v>
      </c>
      <c r="B23" s="91" t="s">
        <v>119</v>
      </c>
      <c r="C23" s="15">
        <v>95000</v>
      </c>
      <c r="D23" s="13"/>
      <c r="E23" s="13"/>
      <c r="F23" s="20">
        <f t="shared" si="0"/>
        <v>95000</v>
      </c>
    </row>
    <row r="24" spans="1:6" ht="42.75" customHeight="1" x14ac:dyDescent="0.3">
      <c r="A24" s="74">
        <v>14000000</v>
      </c>
      <c r="B24" s="92" t="s">
        <v>137</v>
      </c>
      <c r="C24" s="13">
        <f>C25</f>
        <v>14500000</v>
      </c>
      <c r="D24" s="13">
        <f>D25</f>
        <v>0</v>
      </c>
      <c r="E24" s="13">
        <f>E25</f>
        <v>0</v>
      </c>
      <c r="F24" s="12">
        <f t="shared" si="0"/>
        <v>14500000</v>
      </c>
    </row>
    <row r="25" spans="1:6" ht="60" customHeight="1" x14ac:dyDescent="0.3">
      <c r="A25" s="30">
        <v>14040000</v>
      </c>
      <c r="B25" s="93" t="s">
        <v>138</v>
      </c>
      <c r="C25" s="15">
        <v>14500000</v>
      </c>
      <c r="D25" s="13"/>
      <c r="E25" s="13"/>
      <c r="F25" s="20">
        <f t="shared" si="0"/>
        <v>14500000</v>
      </c>
    </row>
    <row r="26" spans="1:6" s="39" customFormat="1" ht="18.75" x14ac:dyDescent="0.3">
      <c r="A26" s="67">
        <v>18000000</v>
      </c>
      <c r="B26" s="52" t="s">
        <v>125</v>
      </c>
      <c r="C26" s="13">
        <f>C27+C37+C39+C42</f>
        <v>21003020</v>
      </c>
      <c r="D26" s="13">
        <f>D27+D37+D39+D42</f>
        <v>0</v>
      </c>
      <c r="E26" s="13">
        <f>E27+E37+E39+E42</f>
        <v>0</v>
      </c>
      <c r="F26" s="12">
        <f t="shared" si="0"/>
        <v>21003020</v>
      </c>
    </row>
    <row r="27" spans="1:6" ht="18.75" x14ac:dyDescent="0.3">
      <c r="A27" s="43">
        <v>18010000</v>
      </c>
      <c r="B27" s="54" t="s">
        <v>124</v>
      </c>
      <c r="C27" s="62">
        <f>C28+C29+C30+C31+C32+C33+C34+C35+C36</f>
        <v>9741520</v>
      </c>
      <c r="D27" s="62">
        <f>D28+D29+D30+D31+D32+D33+D34+D35+D36</f>
        <v>0</v>
      </c>
      <c r="E27" s="62">
        <f>E28+E29+E30+E31+E32+E33+E34+E35+E36</f>
        <v>0</v>
      </c>
      <c r="F27" s="12">
        <f t="shared" si="0"/>
        <v>9741520</v>
      </c>
    </row>
    <row r="28" spans="1:6" ht="75" x14ac:dyDescent="0.3">
      <c r="A28" s="42">
        <v>18010100</v>
      </c>
      <c r="B28" s="55" t="s">
        <v>133</v>
      </c>
      <c r="C28" s="15">
        <v>70000</v>
      </c>
      <c r="D28" s="15"/>
      <c r="E28" s="15"/>
      <c r="F28" s="20">
        <f t="shared" si="0"/>
        <v>70000</v>
      </c>
    </row>
    <row r="29" spans="1:6" ht="75" x14ac:dyDescent="0.3">
      <c r="A29" s="42">
        <v>18010200</v>
      </c>
      <c r="B29" s="55" t="s">
        <v>134</v>
      </c>
      <c r="C29" s="15">
        <v>100000</v>
      </c>
      <c r="D29" s="15"/>
      <c r="E29" s="15"/>
      <c r="F29" s="20">
        <f t="shared" si="0"/>
        <v>100000</v>
      </c>
    </row>
    <row r="30" spans="1:6" ht="84.75" customHeight="1" x14ac:dyDescent="0.3">
      <c r="A30" s="42">
        <v>18010300</v>
      </c>
      <c r="B30" s="55" t="s">
        <v>135</v>
      </c>
      <c r="C30" s="15">
        <v>2000</v>
      </c>
      <c r="D30" s="15"/>
      <c r="E30" s="15"/>
      <c r="F30" s="20">
        <f t="shared" si="0"/>
        <v>2000</v>
      </c>
    </row>
    <row r="31" spans="1:6" ht="75" x14ac:dyDescent="0.3">
      <c r="A31" s="42">
        <v>18010400</v>
      </c>
      <c r="B31" s="55" t="s">
        <v>136</v>
      </c>
      <c r="C31" s="15">
        <v>1049020</v>
      </c>
      <c r="D31" s="15"/>
      <c r="E31" s="15"/>
      <c r="F31" s="20">
        <f t="shared" si="0"/>
        <v>1049020</v>
      </c>
    </row>
    <row r="32" spans="1:6" ht="18.75" x14ac:dyDescent="0.3">
      <c r="A32" s="42">
        <v>18010500</v>
      </c>
      <c r="B32" s="55" t="s">
        <v>126</v>
      </c>
      <c r="C32" s="15">
        <v>2180000</v>
      </c>
      <c r="D32" s="15"/>
      <c r="E32" s="15"/>
      <c r="F32" s="20">
        <f t="shared" si="0"/>
        <v>2180000</v>
      </c>
    </row>
    <row r="33" spans="1:6" ht="18.75" x14ac:dyDescent="0.3">
      <c r="A33" s="42">
        <v>18010600</v>
      </c>
      <c r="B33" s="55" t="s">
        <v>127</v>
      </c>
      <c r="C33" s="15">
        <v>3930500</v>
      </c>
      <c r="D33" s="15"/>
      <c r="E33" s="15"/>
      <c r="F33" s="20">
        <f t="shared" si="0"/>
        <v>3930500</v>
      </c>
    </row>
    <row r="34" spans="1:6" ht="18.75" x14ac:dyDescent="0.3">
      <c r="A34" s="42">
        <v>18010700</v>
      </c>
      <c r="B34" s="55" t="s">
        <v>130</v>
      </c>
      <c r="C34" s="15">
        <v>280000</v>
      </c>
      <c r="D34" s="15"/>
      <c r="E34" s="15"/>
      <c r="F34" s="20">
        <f t="shared" si="0"/>
        <v>280000</v>
      </c>
    </row>
    <row r="35" spans="1:6" ht="18.75" x14ac:dyDescent="0.3">
      <c r="A35" s="42">
        <v>18010900</v>
      </c>
      <c r="B35" s="55" t="s">
        <v>128</v>
      </c>
      <c r="C35" s="15">
        <v>1780000</v>
      </c>
      <c r="D35" s="15"/>
      <c r="E35" s="15"/>
      <c r="F35" s="20">
        <f t="shared" si="0"/>
        <v>1780000</v>
      </c>
    </row>
    <row r="36" spans="1:6" ht="18.75" x14ac:dyDescent="0.3">
      <c r="A36" s="42">
        <v>18011000</v>
      </c>
      <c r="B36" s="55" t="s">
        <v>129</v>
      </c>
      <c r="C36" s="15">
        <v>350000</v>
      </c>
      <c r="D36" s="15"/>
      <c r="E36" s="15"/>
      <c r="F36" s="20">
        <f t="shared" si="0"/>
        <v>350000</v>
      </c>
    </row>
    <row r="37" spans="1:6" s="29" customFormat="1" ht="37.5" x14ac:dyDescent="0.3">
      <c r="A37" s="43">
        <v>18020000</v>
      </c>
      <c r="B37" s="54" t="s">
        <v>28</v>
      </c>
      <c r="C37" s="13">
        <f>C38</f>
        <v>250000</v>
      </c>
      <c r="D37" s="13">
        <f>D38</f>
        <v>0</v>
      </c>
      <c r="E37" s="13">
        <f>E38</f>
        <v>0</v>
      </c>
      <c r="F37" s="12">
        <f t="shared" si="0"/>
        <v>250000</v>
      </c>
    </row>
    <row r="38" spans="1:6" s="29" customFormat="1" ht="41.25" customHeight="1" x14ac:dyDescent="0.3">
      <c r="A38" s="42">
        <v>18020100</v>
      </c>
      <c r="B38" s="55" t="s">
        <v>37</v>
      </c>
      <c r="C38" s="15">
        <v>250000</v>
      </c>
      <c r="D38" s="15"/>
      <c r="E38" s="15"/>
      <c r="F38" s="20">
        <f t="shared" si="0"/>
        <v>250000</v>
      </c>
    </row>
    <row r="39" spans="1:6" ht="18.75" x14ac:dyDescent="0.3">
      <c r="A39" s="43">
        <v>18030000</v>
      </c>
      <c r="B39" s="54" t="s">
        <v>29</v>
      </c>
      <c r="C39" s="13">
        <f>C40+C41</f>
        <v>11500</v>
      </c>
      <c r="D39" s="13">
        <f>D40+D41</f>
        <v>0</v>
      </c>
      <c r="E39" s="13">
        <f>E40+E41</f>
        <v>0</v>
      </c>
      <c r="F39" s="12">
        <f t="shared" si="0"/>
        <v>11500</v>
      </c>
    </row>
    <row r="40" spans="1:6" ht="37.5" x14ac:dyDescent="0.3">
      <c r="A40" s="42">
        <v>18030100</v>
      </c>
      <c r="B40" s="55" t="s">
        <v>38</v>
      </c>
      <c r="C40" s="15">
        <v>1500</v>
      </c>
      <c r="D40" s="15"/>
      <c r="E40" s="15"/>
      <c r="F40" s="20">
        <f t="shared" si="0"/>
        <v>1500</v>
      </c>
    </row>
    <row r="41" spans="1:6" ht="37.5" x14ac:dyDescent="0.3">
      <c r="A41" s="44">
        <v>18030200</v>
      </c>
      <c r="B41" s="87" t="s">
        <v>39</v>
      </c>
      <c r="C41" s="15">
        <v>10000</v>
      </c>
      <c r="D41" s="15"/>
      <c r="E41" s="15"/>
      <c r="F41" s="20">
        <f t="shared" si="0"/>
        <v>10000</v>
      </c>
    </row>
    <row r="42" spans="1:6" ht="18.75" x14ac:dyDescent="0.3">
      <c r="A42" s="43" t="s">
        <v>90</v>
      </c>
      <c r="B42" s="52" t="s">
        <v>33</v>
      </c>
      <c r="C42" s="13">
        <f>C43+C44</f>
        <v>11000000</v>
      </c>
      <c r="D42" s="36">
        <f>D43+D44</f>
        <v>0</v>
      </c>
      <c r="E42" s="36">
        <f>E43+E44</f>
        <v>0</v>
      </c>
      <c r="F42" s="12">
        <f t="shared" ref="F42:F63" si="1">C42+D42</f>
        <v>11000000</v>
      </c>
    </row>
    <row r="43" spans="1:6" ht="18.75" x14ac:dyDescent="0.3">
      <c r="A43" s="42">
        <v>18050300</v>
      </c>
      <c r="B43" s="55" t="s">
        <v>40</v>
      </c>
      <c r="C43" s="15">
        <v>3000000</v>
      </c>
      <c r="D43" s="15">
        <f>E43</f>
        <v>0</v>
      </c>
      <c r="E43" s="15"/>
      <c r="F43" s="20">
        <f t="shared" si="1"/>
        <v>3000000</v>
      </c>
    </row>
    <row r="44" spans="1:6" ht="18.75" x14ac:dyDescent="0.3">
      <c r="A44" s="42">
        <v>18050400</v>
      </c>
      <c r="B44" s="53" t="s">
        <v>34</v>
      </c>
      <c r="C44" s="15">
        <v>8000000</v>
      </c>
      <c r="D44" s="15">
        <f>E44</f>
        <v>0</v>
      </c>
      <c r="E44" s="15"/>
      <c r="F44" s="20">
        <f t="shared" si="1"/>
        <v>8000000</v>
      </c>
    </row>
    <row r="45" spans="1:6" s="39" customFormat="1" ht="18.75" x14ac:dyDescent="0.3">
      <c r="A45" s="43">
        <v>19000000</v>
      </c>
      <c r="B45" s="54" t="s">
        <v>41</v>
      </c>
      <c r="C45" s="13">
        <f>C46</f>
        <v>25000</v>
      </c>
      <c r="D45" s="36">
        <f>D46</f>
        <v>0</v>
      </c>
      <c r="E45" s="36"/>
      <c r="F45" s="12">
        <f t="shared" si="1"/>
        <v>25000</v>
      </c>
    </row>
    <row r="46" spans="1:6" ht="18.75" x14ac:dyDescent="0.3">
      <c r="A46" s="43">
        <v>19010000</v>
      </c>
      <c r="B46" s="54" t="s">
        <v>27</v>
      </c>
      <c r="C46" s="13">
        <f>C47+C48+C49</f>
        <v>25000</v>
      </c>
      <c r="D46" s="36">
        <f>D47+D48+D49</f>
        <v>0</v>
      </c>
      <c r="E46" s="36">
        <f>E47+E48+E49</f>
        <v>0</v>
      </c>
      <c r="F46" s="12">
        <f t="shared" si="1"/>
        <v>25000</v>
      </c>
    </row>
    <row r="47" spans="1:6" ht="56.25" x14ac:dyDescent="0.3">
      <c r="A47" s="42">
        <v>19010100</v>
      </c>
      <c r="B47" s="55" t="s">
        <v>42</v>
      </c>
      <c r="C47" s="15">
        <v>22900</v>
      </c>
      <c r="D47" s="15"/>
      <c r="E47" s="15"/>
      <c r="F47" s="20">
        <f t="shared" si="1"/>
        <v>22900</v>
      </c>
    </row>
    <row r="48" spans="1:6" ht="37.5" x14ac:dyDescent="0.3">
      <c r="A48" s="42">
        <v>19010200</v>
      </c>
      <c r="B48" s="55" t="s">
        <v>106</v>
      </c>
      <c r="C48" s="15">
        <v>1000</v>
      </c>
      <c r="D48" s="15"/>
      <c r="E48" s="15"/>
      <c r="F48" s="20">
        <f t="shared" si="1"/>
        <v>1000</v>
      </c>
    </row>
    <row r="49" spans="1:6" ht="75" x14ac:dyDescent="0.3">
      <c r="A49" s="42">
        <v>19010300</v>
      </c>
      <c r="B49" s="55" t="s">
        <v>43</v>
      </c>
      <c r="C49" s="15">
        <v>1100</v>
      </c>
      <c r="D49" s="15"/>
      <c r="E49" s="15"/>
      <c r="F49" s="20">
        <f t="shared" si="1"/>
        <v>1100</v>
      </c>
    </row>
    <row r="50" spans="1:6" s="41" customFormat="1" ht="18.75" x14ac:dyDescent="0.3">
      <c r="A50" s="43" t="s">
        <v>44</v>
      </c>
      <c r="B50" s="52" t="s">
        <v>45</v>
      </c>
      <c r="C50" s="13">
        <f>C51+C58+C66+C71</f>
        <v>465000</v>
      </c>
      <c r="D50" s="13">
        <f>D51+D58+D66+D71</f>
        <v>3994600</v>
      </c>
      <c r="E50" s="13">
        <f>E51+E58+E66+E71</f>
        <v>250000</v>
      </c>
      <c r="F50" s="12">
        <f>C50+D50</f>
        <v>4459600</v>
      </c>
    </row>
    <row r="51" spans="1:6" s="39" customFormat="1" ht="37.5" x14ac:dyDescent="0.3">
      <c r="A51" s="43" t="s">
        <v>91</v>
      </c>
      <c r="B51" s="52" t="s">
        <v>76</v>
      </c>
      <c r="C51" s="13">
        <f>C52+C54</f>
        <v>24000</v>
      </c>
      <c r="D51" s="13">
        <f>D57</f>
        <v>3000</v>
      </c>
      <c r="E51" s="13">
        <f>E52+E54</f>
        <v>0</v>
      </c>
      <c r="F51" s="12">
        <f t="shared" si="1"/>
        <v>27000</v>
      </c>
    </row>
    <row r="52" spans="1:6" ht="135" customHeight="1" x14ac:dyDescent="0.3">
      <c r="A52" s="42" t="s">
        <v>46</v>
      </c>
      <c r="B52" s="53" t="s">
        <v>139</v>
      </c>
      <c r="C52" s="13">
        <f>C53</f>
        <v>9000</v>
      </c>
      <c r="D52" s="13">
        <f>D53</f>
        <v>0</v>
      </c>
      <c r="E52" s="13">
        <f>E53</f>
        <v>0</v>
      </c>
      <c r="F52" s="12">
        <f t="shared" si="1"/>
        <v>9000</v>
      </c>
    </row>
    <row r="53" spans="1:6" ht="84.75" customHeight="1" x14ac:dyDescent="0.3">
      <c r="A53" s="42" t="s">
        <v>140</v>
      </c>
      <c r="B53" s="53" t="s">
        <v>131</v>
      </c>
      <c r="C53" s="63">
        <v>9000</v>
      </c>
      <c r="D53" s="15"/>
      <c r="E53" s="15"/>
      <c r="F53" s="20">
        <f t="shared" si="1"/>
        <v>9000</v>
      </c>
    </row>
    <row r="54" spans="1:6" ht="18.75" x14ac:dyDescent="0.3">
      <c r="A54" s="43" t="s">
        <v>92</v>
      </c>
      <c r="B54" s="52" t="s">
        <v>77</v>
      </c>
      <c r="C54" s="13">
        <f>C55+C56</f>
        <v>15000</v>
      </c>
      <c r="D54" s="13">
        <f>D55+D56</f>
        <v>0</v>
      </c>
      <c r="E54" s="13">
        <f>E55+E56</f>
        <v>0</v>
      </c>
      <c r="F54" s="12">
        <f t="shared" si="1"/>
        <v>15000</v>
      </c>
    </row>
    <row r="55" spans="1:6" ht="20.25" customHeight="1" x14ac:dyDescent="0.3">
      <c r="A55" s="42">
        <v>21080500</v>
      </c>
      <c r="B55" s="53" t="s">
        <v>8</v>
      </c>
      <c r="C55" s="15">
        <v>10000</v>
      </c>
      <c r="D55" s="15"/>
      <c r="E55" s="15"/>
      <c r="F55" s="20">
        <f t="shared" si="1"/>
        <v>10000</v>
      </c>
    </row>
    <row r="56" spans="1:6" ht="20.25" customHeight="1" x14ac:dyDescent="0.3">
      <c r="A56" s="44">
        <v>21081100</v>
      </c>
      <c r="B56" s="61" t="s">
        <v>9</v>
      </c>
      <c r="C56" s="38">
        <v>5000</v>
      </c>
      <c r="D56" s="38"/>
      <c r="E56" s="38"/>
      <c r="F56" s="66">
        <f>C56+D56</f>
        <v>5000</v>
      </c>
    </row>
    <row r="57" spans="1:6" ht="57.75" customHeight="1" x14ac:dyDescent="0.3">
      <c r="A57" s="69">
        <v>21110000</v>
      </c>
      <c r="B57" s="70" t="s">
        <v>107</v>
      </c>
      <c r="C57" s="80"/>
      <c r="D57" s="71">
        <v>3000</v>
      </c>
      <c r="E57" s="71"/>
      <c r="F57" s="20">
        <f>C57+D57</f>
        <v>3000</v>
      </c>
    </row>
    <row r="58" spans="1:6" s="39" customFormat="1" ht="57.75" customHeight="1" x14ac:dyDescent="0.3">
      <c r="A58" s="67" t="s">
        <v>93</v>
      </c>
      <c r="B58" s="51" t="s">
        <v>47</v>
      </c>
      <c r="C58" s="68">
        <f>C59+C61+C63</f>
        <v>421000</v>
      </c>
      <c r="D58" s="68">
        <f>D59+D61+D63</f>
        <v>0</v>
      </c>
      <c r="E58" s="68">
        <f>E59+E61+E63</f>
        <v>0</v>
      </c>
      <c r="F58" s="12">
        <f>C58+D58</f>
        <v>421000</v>
      </c>
    </row>
    <row r="59" spans="1:6" ht="46.5" customHeight="1" x14ac:dyDescent="0.3">
      <c r="A59" s="43" t="s">
        <v>111</v>
      </c>
      <c r="B59" s="52" t="s">
        <v>141</v>
      </c>
      <c r="C59" s="13">
        <f>C60</f>
        <v>1000</v>
      </c>
      <c r="D59" s="13">
        <f>D60</f>
        <v>0</v>
      </c>
      <c r="E59" s="13">
        <f>E60</f>
        <v>0</v>
      </c>
      <c r="F59" s="12">
        <f>C59+D59</f>
        <v>1000</v>
      </c>
    </row>
    <row r="60" spans="1:6" ht="60" customHeight="1" x14ac:dyDescent="0.3">
      <c r="A60" s="42">
        <v>22010300</v>
      </c>
      <c r="B60" s="53" t="s">
        <v>121</v>
      </c>
      <c r="C60" s="15">
        <v>1000</v>
      </c>
      <c r="D60" s="15"/>
      <c r="E60" s="15"/>
      <c r="F60" s="20">
        <f>C60+D60</f>
        <v>1000</v>
      </c>
    </row>
    <row r="61" spans="1:6" ht="77.25" customHeight="1" x14ac:dyDescent="0.3">
      <c r="A61" s="43" t="s">
        <v>94</v>
      </c>
      <c r="B61" s="52" t="s">
        <v>48</v>
      </c>
      <c r="C61" s="13">
        <f>C62</f>
        <v>210000</v>
      </c>
      <c r="D61" s="13">
        <f>D62</f>
        <v>0</v>
      </c>
      <c r="E61" s="13">
        <f>E62</f>
        <v>0</v>
      </c>
      <c r="F61" s="12">
        <f t="shared" si="1"/>
        <v>210000</v>
      </c>
    </row>
    <row r="62" spans="1:6" ht="86.25" customHeight="1" x14ac:dyDescent="0.3">
      <c r="A62" s="42">
        <v>22080400</v>
      </c>
      <c r="B62" s="53" t="s">
        <v>49</v>
      </c>
      <c r="C62" s="15">
        <v>210000</v>
      </c>
      <c r="D62" s="15"/>
      <c r="E62" s="15"/>
      <c r="F62" s="20">
        <f t="shared" si="1"/>
        <v>210000</v>
      </c>
    </row>
    <row r="63" spans="1:6" ht="16.5" customHeight="1" x14ac:dyDescent="0.3">
      <c r="A63" s="43" t="s">
        <v>95</v>
      </c>
      <c r="B63" s="52" t="s">
        <v>78</v>
      </c>
      <c r="C63" s="62">
        <f>C64+C65</f>
        <v>210000</v>
      </c>
      <c r="D63" s="13">
        <f>D64+D65</f>
        <v>0</v>
      </c>
      <c r="E63" s="13">
        <f>E64+E65</f>
        <v>0</v>
      </c>
      <c r="F63" s="12">
        <f t="shared" si="1"/>
        <v>210000</v>
      </c>
    </row>
    <row r="64" spans="1:6" ht="78" customHeight="1" x14ac:dyDescent="0.3">
      <c r="A64" s="42" t="s">
        <v>50</v>
      </c>
      <c r="B64" s="53" t="s">
        <v>51</v>
      </c>
      <c r="C64" s="63">
        <v>165000</v>
      </c>
      <c r="D64" s="15"/>
      <c r="E64" s="15"/>
      <c r="F64" s="20">
        <f t="shared" ref="F64:F96" si="2">C64+D64</f>
        <v>165000</v>
      </c>
    </row>
    <row r="65" spans="1:6" ht="61.5" customHeight="1" x14ac:dyDescent="0.3">
      <c r="A65" s="42" t="s">
        <v>52</v>
      </c>
      <c r="B65" s="53" t="s">
        <v>53</v>
      </c>
      <c r="C65" s="63">
        <v>45000</v>
      </c>
      <c r="D65" s="15"/>
      <c r="E65" s="15"/>
      <c r="F65" s="20">
        <f t="shared" si="2"/>
        <v>45000</v>
      </c>
    </row>
    <row r="66" spans="1:6" s="39" customFormat="1" ht="23.25" customHeight="1" x14ac:dyDescent="0.3">
      <c r="A66" s="43">
        <v>24000000</v>
      </c>
      <c r="B66" s="52" t="s">
        <v>79</v>
      </c>
      <c r="C66" s="13">
        <f>C67</f>
        <v>20000</v>
      </c>
      <c r="D66" s="13">
        <f>D67+D70</f>
        <v>255000</v>
      </c>
      <c r="E66" s="13">
        <f>E67+E70</f>
        <v>250000</v>
      </c>
      <c r="F66" s="12">
        <f t="shared" si="2"/>
        <v>275000</v>
      </c>
    </row>
    <row r="67" spans="1:6" ht="22.5" customHeight="1" x14ac:dyDescent="0.3">
      <c r="A67" s="72">
        <v>24060000</v>
      </c>
      <c r="B67" s="65" t="s">
        <v>77</v>
      </c>
      <c r="C67" s="13">
        <f>C68+C69</f>
        <v>20000</v>
      </c>
      <c r="D67" s="13">
        <f>D68+D69</f>
        <v>5000</v>
      </c>
      <c r="E67" s="13">
        <f>E68+E69</f>
        <v>0</v>
      </c>
      <c r="F67" s="12">
        <f t="shared" si="2"/>
        <v>25000</v>
      </c>
    </row>
    <row r="68" spans="1:6" ht="19.5" customHeight="1" x14ac:dyDescent="0.3">
      <c r="A68" s="73">
        <v>24060300</v>
      </c>
      <c r="B68" s="64" t="s">
        <v>54</v>
      </c>
      <c r="C68" s="15">
        <v>20000</v>
      </c>
      <c r="D68" s="15"/>
      <c r="E68" s="15"/>
      <c r="F68" s="20">
        <f t="shared" si="2"/>
        <v>20000</v>
      </c>
    </row>
    <row r="69" spans="1:6" ht="80.25" customHeight="1" x14ac:dyDescent="0.3">
      <c r="A69" s="44" t="s">
        <v>55</v>
      </c>
      <c r="B69" s="61" t="s">
        <v>56</v>
      </c>
      <c r="C69" s="38"/>
      <c r="D69" s="38">
        <v>5000</v>
      </c>
      <c r="E69" s="38"/>
      <c r="F69" s="66">
        <f>C69+D69</f>
        <v>5000</v>
      </c>
    </row>
    <row r="70" spans="1:6" ht="56.25" customHeight="1" x14ac:dyDescent="0.3">
      <c r="A70" s="69">
        <v>24170000</v>
      </c>
      <c r="B70" s="95" t="s">
        <v>108</v>
      </c>
      <c r="C70" s="80"/>
      <c r="D70" s="71">
        <f>E70</f>
        <v>250000</v>
      </c>
      <c r="E70" s="71">
        <v>250000</v>
      </c>
      <c r="F70" s="66">
        <f>C70+D70</f>
        <v>250000</v>
      </c>
    </row>
    <row r="71" spans="1:6" s="40" customFormat="1" ht="18.75" customHeight="1" x14ac:dyDescent="0.3">
      <c r="A71" s="67">
        <v>25000000</v>
      </c>
      <c r="B71" s="51" t="s">
        <v>80</v>
      </c>
      <c r="C71" s="68">
        <f>C72</f>
        <v>0</v>
      </c>
      <c r="D71" s="68">
        <f>D72</f>
        <v>3736600</v>
      </c>
      <c r="E71" s="68">
        <f>E72</f>
        <v>0</v>
      </c>
      <c r="F71" s="12">
        <f t="shared" si="2"/>
        <v>3736600</v>
      </c>
    </row>
    <row r="72" spans="1:6" ht="69.75" customHeight="1" x14ac:dyDescent="0.3">
      <c r="A72" s="43">
        <v>25010000</v>
      </c>
      <c r="B72" s="52" t="s">
        <v>57</v>
      </c>
      <c r="C72" s="15">
        <f>C73+C74+C75+C76</f>
        <v>0</v>
      </c>
      <c r="D72" s="15">
        <f>D73+D74+D75+D76</f>
        <v>3736600</v>
      </c>
      <c r="E72" s="15">
        <f>E73+E74+E75+E76</f>
        <v>0</v>
      </c>
      <c r="F72" s="20">
        <f t="shared" si="2"/>
        <v>3736600</v>
      </c>
    </row>
    <row r="73" spans="1:6" ht="49.5" customHeight="1" x14ac:dyDescent="0.3">
      <c r="A73" s="42">
        <v>25010100</v>
      </c>
      <c r="B73" s="53" t="s">
        <v>58</v>
      </c>
      <c r="C73" s="15"/>
      <c r="D73" s="15">
        <v>3534323</v>
      </c>
      <c r="E73" s="15"/>
      <c r="F73" s="20">
        <f t="shared" si="2"/>
        <v>3534323</v>
      </c>
    </row>
    <row r="74" spans="1:6" ht="34.5" customHeight="1" x14ac:dyDescent="0.3">
      <c r="A74" s="42">
        <v>25010200</v>
      </c>
      <c r="B74" s="53" t="s">
        <v>116</v>
      </c>
      <c r="C74" s="15"/>
      <c r="D74" s="15">
        <v>8400</v>
      </c>
      <c r="E74" s="15"/>
      <c r="F74" s="20">
        <f t="shared" si="2"/>
        <v>8400</v>
      </c>
    </row>
    <row r="75" spans="1:6" ht="33.75" customHeight="1" x14ac:dyDescent="0.3">
      <c r="A75" s="42">
        <v>25010300</v>
      </c>
      <c r="B75" s="53" t="s">
        <v>59</v>
      </c>
      <c r="C75" s="15"/>
      <c r="D75" s="15">
        <v>186577</v>
      </c>
      <c r="E75" s="15"/>
      <c r="F75" s="20">
        <f t="shared" si="2"/>
        <v>186577</v>
      </c>
    </row>
    <row r="76" spans="1:6" ht="62.25" customHeight="1" x14ac:dyDescent="0.3">
      <c r="A76" s="42">
        <v>25010400</v>
      </c>
      <c r="B76" s="53" t="s">
        <v>60</v>
      </c>
      <c r="C76" s="15"/>
      <c r="D76" s="15">
        <v>7300</v>
      </c>
      <c r="E76" s="15"/>
      <c r="F76" s="20">
        <f t="shared" si="2"/>
        <v>7300</v>
      </c>
    </row>
    <row r="77" spans="1:6" s="41" customFormat="1" ht="32.25" customHeight="1" x14ac:dyDescent="0.3">
      <c r="A77" s="43">
        <v>30000000</v>
      </c>
      <c r="B77" s="52" t="s">
        <v>61</v>
      </c>
      <c r="C77" s="13">
        <f>C78+C80</f>
        <v>0</v>
      </c>
      <c r="D77" s="13">
        <f>D78+D80</f>
        <v>10882524</v>
      </c>
      <c r="E77" s="13">
        <f>E78+E80</f>
        <v>10882524</v>
      </c>
      <c r="F77" s="12">
        <f t="shared" si="2"/>
        <v>10882524</v>
      </c>
    </row>
    <row r="78" spans="1:6" s="39" customFormat="1" ht="50.25" customHeight="1" x14ac:dyDescent="0.3">
      <c r="A78" s="43" t="s">
        <v>96</v>
      </c>
      <c r="B78" s="52" t="s">
        <v>81</v>
      </c>
      <c r="C78" s="13">
        <f>C79</f>
        <v>0</v>
      </c>
      <c r="D78" s="13">
        <f>D79</f>
        <v>6150000</v>
      </c>
      <c r="E78" s="13">
        <f>E79</f>
        <v>6150000</v>
      </c>
      <c r="F78" s="12">
        <f t="shared" si="2"/>
        <v>6150000</v>
      </c>
    </row>
    <row r="79" spans="1:6" ht="69" customHeight="1" x14ac:dyDescent="0.3">
      <c r="A79" s="42" t="s">
        <v>84</v>
      </c>
      <c r="B79" s="53" t="s">
        <v>62</v>
      </c>
      <c r="C79" s="28"/>
      <c r="D79" s="15">
        <f>E79</f>
        <v>6150000</v>
      </c>
      <c r="E79" s="15">
        <v>6150000</v>
      </c>
      <c r="F79" s="20">
        <f t="shared" si="2"/>
        <v>6150000</v>
      </c>
    </row>
    <row r="80" spans="1:6" s="39" customFormat="1" ht="40.5" customHeight="1" x14ac:dyDescent="0.3">
      <c r="A80" s="43" t="s">
        <v>97</v>
      </c>
      <c r="B80" s="52" t="s">
        <v>63</v>
      </c>
      <c r="C80" s="13">
        <f t="shared" ref="C80:E81" si="3">C81</f>
        <v>0</v>
      </c>
      <c r="D80" s="13">
        <f t="shared" si="3"/>
        <v>4732524</v>
      </c>
      <c r="E80" s="13">
        <f t="shared" si="3"/>
        <v>4732524</v>
      </c>
      <c r="F80" s="12">
        <f t="shared" si="2"/>
        <v>4732524</v>
      </c>
    </row>
    <row r="81" spans="1:6" ht="35.25" customHeight="1" x14ac:dyDescent="0.3">
      <c r="A81" s="43" t="s">
        <v>64</v>
      </c>
      <c r="B81" s="52" t="s">
        <v>65</v>
      </c>
      <c r="C81" s="15">
        <f t="shared" si="3"/>
        <v>0</v>
      </c>
      <c r="D81" s="13">
        <f t="shared" si="3"/>
        <v>4732524</v>
      </c>
      <c r="E81" s="13">
        <f t="shared" si="3"/>
        <v>4732524</v>
      </c>
      <c r="F81" s="12">
        <f t="shared" si="2"/>
        <v>4732524</v>
      </c>
    </row>
    <row r="82" spans="1:6" ht="121.5" customHeight="1" x14ac:dyDescent="0.3">
      <c r="A82" s="42">
        <v>33010100</v>
      </c>
      <c r="B82" s="53" t="s">
        <v>142</v>
      </c>
      <c r="C82" s="28"/>
      <c r="D82" s="15">
        <f>E82</f>
        <v>4732524</v>
      </c>
      <c r="E82" s="15">
        <v>4732524</v>
      </c>
      <c r="F82" s="20">
        <f t="shared" si="2"/>
        <v>4732524</v>
      </c>
    </row>
    <row r="83" spans="1:6" s="41" customFormat="1" ht="30.75" customHeight="1" x14ac:dyDescent="0.3">
      <c r="A83" s="43" t="s">
        <v>66</v>
      </c>
      <c r="B83" s="52" t="s">
        <v>67</v>
      </c>
      <c r="C83" s="12">
        <f>C84</f>
        <v>166191000</v>
      </c>
      <c r="D83" s="12">
        <f>D84</f>
        <v>0</v>
      </c>
      <c r="E83" s="12">
        <f>E84</f>
        <v>0</v>
      </c>
      <c r="F83" s="12">
        <f t="shared" si="2"/>
        <v>166191000</v>
      </c>
    </row>
    <row r="84" spans="1:6" s="39" customFormat="1" ht="39.75" customHeight="1" x14ac:dyDescent="0.3">
      <c r="A84" s="32">
        <v>41000000</v>
      </c>
      <c r="B84" s="56" t="s">
        <v>10</v>
      </c>
      <c r="C84" s="12">
        <f>C85+C87</f>
        <v>166191000</v>
      </c>
      <c r="D84" s="12">
        <f>D85+D87</f>
        <v>0</v>
      </c>
      <c r="E84" s="12"/>
      <c r="F84" s="12">
        <f t="shared" si="2"/>
        <v>166191000</v>
      </c>
    </row>
    <row r="85" spans="1:6" s="39" customFormat="1" ht="33" customHeight="1" x14ac:dyDescent="0.3">
      <c r="A85" s="43" t="s">
        <v>98</v>
      </c>
      <c r="B85" s="52" t="s">
        <v>82</v>
      </c>
      <c r="C85" s="12">
        <f>C86</f>
        <v>11283000</v>
      </c>
      <c r="D85" s="12">
        <f>D86</f>
        <v>0</v>
      </c>
      <c r="E85" s="12">
        <f>E86</f>
        <v>0</v>
      </c>
      <c r="F85" s="12">
        <f t="shared" si="2"/>
        <v>11283000</v>
      </c>
    </row>
    <row r="86" spans="1:6" ht="35.25" customHeight="1" x14ac:dyDescent="0.3">
      <c r="A86" s="42">
        <v>41020100</v>
      </c>
      <c r="B86" s="53" t="s">
        <v>117</v>
      </c>
      <c r="C86" s="20">
        <v>11283000</v>
      </c>
      <c r="D86" s="15"/>
      <c r="E86" s="15"/>
      <c r="F86" s="20">
        <f t="shared" si="2"/>
        <v>11283000</v>
      </c>
    </row>
    <row r="87" spans="1:6" s="39" customFormat="1" ht="34.5" customHeight="1" x14ac:dyDescent="0.3">
      <c r="A87" s="43">
        <v>41030000</v>
      </c>
      <c r="B87" s="88" t="s">
        <v>83</v>
      </c>
      <c r="C87" s="12">
        <f>C100+C99+C88+C89+C93+C96+C101+C105</f>
        <v>154908000</v>
      </c>
      <c r="D87" s="12">
        <f>D100+D99+D88+D89+D93+D96+D101+D105</f>
        <v>0</v>
      </c>
      <c r="E87" s="12">
        <f>E100+E99+E88+E89+E93+E96+E101+E105</f>
        <v>0</v>
      </c>
      <c r="F87" s="12">
        <f t="shared" si="2"/>
        <v>154908000</v>
      </c>
    </row>
    <row r="88" spans="1:6" ht="112.5" customHeight="1" x14ac:dyDescent="0.3">
      <c r="A88" s="42" t="s">
        <v>68</v>
      </c>
      <c r="B88" s="60" t="s">
        <v>132</v>
      </c>
      <c r="C88" s="15">
        <v>55175900</v>
      </c>
      <c r="D88" s="15"/>
      <c r="E88" s="15"/>
      <c r="F88" s="20">
        <f t="shared" si="2"/>
        <v>55175900</v>
      </c>
    </row>
    <row r="89" spans="1:6" ht="162.75" customHeight="1" x14ac:dyDescent="0.3">
      <c r="A89" s="42" t="s">
        <v>86</v>
      </c>
      <c r="B89" s="53" t="s">
        <v>69</v>
      </c>
      <c r="C89" s="15">
        <f>C90+C91+C92</f>
        <v>9941100</v>
      </c>
      <c r="D89" s="15">
        <f>D90+D91+D92</f>
        <v>0</v>
      </c>
      <c r="E89" s="15">
        <f>E90+E91</f>
        <v>0</v>
      </c>
      <c r="F89" s="20">
        <f t="shared" si="2"/>
        <v>9941100</v>
      </c>
    </row>
    <row r="90" spans="1:6" ht="32.25" customHeight="1" x14ac:dyDescent="0.3">
      <c r="A90" s="30"/>
      <c r="B90" s="58" t="s">
        <v>16</v>
      </c>
      <c r="C90" s="15">
        <v>6723400</v>
      </c>
      <c r="D90" s="15"/>
      <c r="E90" s="15"/>
      <c r="F90" s="20">
        <f t="shared" si="2"/>
        <v>6723400</v>
      </c>
    </row>
    <row r="91" spans="1:6" ht="25.5" customHeight="1" x14ac:dyDescent="0.3">
      <c r="A91" s="30"/>
      <c r="B91" s="58" t="s">
        <v>17</v>
      </c>
      <c r="C91" s="15">
        <v>3117700</v>
      </c>
      <c r="D91" s="15"/>
      <c r="E91" s="15"/>
      <c r="F91" s="20">
        <f t="shared" si="2"/>
        <v>3117700</v>
      </c>
    </row>
    <row r="92" spans="1:6" ht="26.25" customHeight="1" x14ac:dyDescent="0.3">
      <c r="A92" s="30"/>
      <c r="B92" s="58" t="s">
        <v>143</v>
      </c>
      <c r="C92" s="15">
        <v>100000</v>
      </c>
      <c r="D92" s="15"/>
      <c r="E92" s="15"/>
      <c r="F92" s="20">
        <f t="shared" si="2"/>
        <v>100000</v>
      </c>
    </row>
    <row r="93" spans="1:6" ht="365.25" customHeight="1" x14ac:dyDescent="0.3">
      <c r="A93" s="98" t="s">
        <v>87</v>
      </c>
      <c r="B93" s="50" t="s">
        <v>105</v>
      </c>
      <c r="C93" s="15">
        <f>C94+C95</f>
        <v>2668900</v>
      </c>
      <c r="D93" s="15">
        <f>D94+D95</f>
        <v>0</v>
      </c>
      <c r="E93" s="15">
        <f>E94+E95</f>
        <v>0</v>
      </c>
      <c r="F93" s="20">
        <f t="shared" si="2"/>
        <v>2668900</v>
      </c>
    </row>
    <row r="94" spans="1:6" ht="22.5" customHeight="1" x14ac:dyDescent="0.3">
      <c r="A94" s="30"/>
      <c r="B94" s="59" t="s">
        <v>11</v>
      </c>
      <c r="C94" s="15">
        <v>522000</v>
      </c>
      <c r="D94" s="15"/>
      <c r="E94" s="15"/>
      <c r="F94" s="20">
        <f t="shared" si="2"/>
        <v>522000</v>
      </c>
    </row>
    <row r="95" spans="1:6" ht="24" customHeight="1" x14ac:dyDescent="0.3">
      <c r="A95" s="30"/>
      <c r="B95" s="59" t="s">
        <v>12</v>
      </c>
      <c r="C95" s="15">
        <v>2146900</v>
      </c>
      <c r="D95" s="15"/>
      <c r="E95" s="15"/>
      <c r="F95" s="20">
        <f t="shared" si="2"/>
        <v>2146900</v>
      </c>
    </row>
    <row r="96" spans="1:6" ht="93.75" x14ac:dyDescent="0.3">
      <c r="A96" s="42" t="s">
        <v>88</v>
      </c>
      <c r="B96" s="53" t="s">
        <v>70</v>
      </c>
      <c r="C96" s="15">
        <f>C97+C98</f>
        <v>8300</v>
      </c>
      <c r="D96" s="15">
        <f>D97+D98</f>
        <v>0</v>
      </c>
      <c r="E96" s="15">
        <f>E97+E98</f>
        <v>0</v>
      </c>
      <c r="F96" s="20">
        <f t="shared" si="2"/>
        <v>8300</v>
      </c>
    </row>
    <row r="97" spans="1:11" ht="24.75" customHeight="1" x14ac:dyDescent="0.3">
      <c r="A97" s="30"/>
      <c r="B97" s="57" t="s">
        <v>16</v>
      </c>
      <c r="C97" s="15">
        <v>2600</v>
      </c>
      <c r="D97" s="15"/>
      <c r="E97" s="15"/>
      <c r="F97" s="20">
        <f t="shared" ref="F97:F107" si="4">C97+D97</f>
        <v>2600</v>
      </c>
    </row>
    <row r="98" spans="1:11" ht="24.75" customHeight="1" x14ac:dyDescent="0.3">
      <c r="A98" s="30"/>
      <c r="B98" s="57" t="s">
        <v>17</v>
      </c>
      <c r="C98" s="15">
        <v>5700</v>
      </c>
      <c r="D98" s="15"/>
      <c r="E98" s="15"/>
      <c r="F98" s="20">
        <f t="shared" si="4"/>
        <v>5700</v>
      </c>
    </row>
    <row r="99" spans="1:11" ht="39" customHeight="1" x14ac:dyDescent="0.3">
      <c r="A99" s="75">
        <v>41033900</v>
      </c>
      <c r="B99" s="70" t="s">
        <v>122</v>
      </c>
      <c r="C99" s="20">
        <v>47428100</v>
      </c>
      <c r="D99" s="12"/>
      <c r="E99" s="12"/>
      <c r="F99" s="20">
        <f>C99+D99</f>
        <v>47428100</v>
      </c>
    </row>
    <row r="100" spans="1:11" ht="39.75" customHeight="1" x14ac:dyDescent="0.3">
      <c r="A100" s="75">
        <v>41034200</v>
      </c>
      <c r="B100" s="70" t="s">
        <v>123</v>
      </c>
      <c r="C100" s="20">
        <v>39290500</v>
      </c>
      <c r="D100" s="12"/>
      <c r="E100" s="12"/>
      <c r="F100" s="20">
        <f>C100+D100</f>
        <v>39290500</v>
      </c>
    </row>
    <row r="101" spans="1:11" s="29" customFormat="1" ht="24.75" customHeight="1" x14ac:dyDescent="0.3">
      <c r="A101" s="30">
        <v>41035000</v>
      </c>
      <c r="B101" s="57" t="s">
        <v>18</v>
      </c>
      <c r="C101" s="20">
        <f>C102+C103+C104</f>
        <v>135900</v>
      </c>
      <c r="D101" s="20">
        <f>D102+D103+D104</f>
        <v>0</v>
      </c>
      <c r="E101" s="20">
        <f>E102+E103+E104</f>
        <v>0</v>
      </c>
      <c r="F101" s="20">
        <f>C101+D101</f>
        <v>135900</v>
      </c>
    </row>
    <row r="102" spans="1:11" s="29" customFormat="1" ht="59.25" customHeight="1" x14ac:dyDescent="0.3">
      <c r="A102" s="30">
        <v>41035001</v>
      </c>
      <c r="B102" s="60" t="s">
        <v>113</v>
      </c>
      <c r="C102" s="15">
        <v>31200</v>
      </c>
      <c r="D102" s="15"/>
      <c r="E102" s="15"/>
      <c r="F102" s="20">
        <f t="shared" si="4"/>
        <v>31200</v>
      </c>
    </row>
    <row r="103" spans="1:11" s="29" customFormat="1" ht="78.75" customHeight="1" x14ac:dyDescent="0.3">
      <c r="A103" s="30">
        <v>41035001</v>
      </c>
      <c r="B103" s="60" t="s">
        <v>85</v>
      </c>
      <c r="C103" s="15">
        <v>14700</v>
      </c>
      <c r="D103" s="15"/>
      <c r="E103" s="15"/>
      <c r="F103" s="20">
        <f t="shared" si="4"/>
        <v>14700</v>
      </c>
    </row>
    <row r="104" spans="1:11" s="29" customFormat="1" ht="47.25" customHeight="1" x14ac:dyDescent="0.3">
      <c r="A104" s="30">
        <v>41035001</v>
      </c>
      <c r="B104" s="60" t="s">
        <v>112</v>
      </c>
      <c r="C104" s="15">
        <v>90000</v>
      </c>
      <c r="D104" s="28"/>
      <c r="E104" s="28"/>
      <c r="F104" s="20">
        <f t="shared" si="4"/>
        <v>90000</v>
      </c>
    </row>
    <row r="105" spans="1:11" ht="171" customHeight="1" x14ac:dyDescent="0.3">
      <c r="A105" s="76" t="s">
        <v>71</v>
      </c>
      <c r="B105" s="77" t="s">
        <v>72</v>
      </c>
      <c r="C105" s="81">
        <v>259300</v>
      </c>
      <c r="D105" s="82"/>
      <c r="E105" s="82"/>
      <c r="F105" s="83">
        <f t="shared" si="4"/>
        <v>259300</v>
      </c>
    </row>
    <row r="106" spans="1:11" s="41" customFormat="1" ht="22.5" customHeight="1" x14ac:dyDescent="0.3">
      <c r="A106" s="43" t="s">
        <v>73</v>
      </c>
      <c r="B106" s="52" t="s">
        <v>74</v>
      </c>
      <c r="C106" s="13">
        <f>C107</f>
        <v>0</v>
      </c>
      <c r="D106" s="13">
        <f>D107</f>
        <v>355000</v>
      </c>
      <c r="E106" s="13">
        <f>E107</f>
        <v>0</v>
      </c>
      <c r="F106" s="12">
        <f t="shared" si="4"/>
        <v>355000</v>
      </c>
    </row>
    <row r="107" spans="1:11" ht="75" x14ac:dyDescent="0.3">
      <c r="A107" s="30">
        <v>50110000</v>
      </c>
      <c r="B107" s="58" t="s">
        <v>13</v>
      </c>
      <c r="C107" s="15"/>
      <c r="D107" s="15">
        <v>355000</v>
      </c>
      <c r="E107" s="15"/>
      <c r="F107" s="20">
        <f t="shared" si="4"/>
        <v>355000</v>
      </c>
      <c r="I107" s="23"/>
      <c r="J107" s="21"/>
      <c r="K107" s="21"/>
    </row>
    <row r="108" spans="1:11" ht="22.5" customHeight="1" x14ac:dyDescent="0.3">
      <c r="A108" s="30"/>
      <c r="B108" s="56" t="s">
        <v>14</v>
      </c>
      <c r="C108" s="96">
        <f>C11+C50+C77+C83+C106</f>
        <v>239509020</v>
      </c>
      <c r="D108" s="96">
        <f>D11+D50+D77+D83+D106</f>
        <v>15232124</v>
      </c>
      <c r="E108" s="96">
        <f>E11+E50+E77+E83+E106</f>
        <v>11132524</v>
      </c>
      <c r="F108" s="12">
        <f>C108+D108</f>
        <v>254741144</v>
      </c>
      <c r="G108" s="22"/>
      <c r="I108" s="23"/>
      <c r="J108" s="21"/>
      <c r="K108" s="21"/>
    </row>
    <row r="109" spans="1:11" ht="156" customHeight="1" x14ac:dyDescent="0.3">
      <c r="A109" s="17" t="s">
        <v>148</v>
      </c>
      <c r="C109" s="94"/>
      <c r="F109" s="99" t="s">
        <v>149</v>
      </c>
      <c r="I109" s="23"/>
      <c r="J109" s="21"/>
      <c r="K109" s="21"/>
    </row>
    <row r="110" spans="1:11" ht="20.100000000000001" customHeight="1" x14ac:dyDescent="0.35">
      <c r="C110" s="97"/>
      <c r="I110" s="24"/>
      <c r="J110" s="21"/>
      <c r="K110" s="21"/>
    </row>
    <row r="111" spans="1:11" ht="20.100000000000001" customHeight="1" x14ac:dyDescent="0.2">
      <c r="C111" s="22"/>
      <c r="D111" s="22"/>
      <c r="E111" s="37"/>
      <c r="F111" s="37"/>
      <c r="I111" s="21"/>
      <c r="J111" s="21"/>
      <c r="K111" s="21"/>
    </row>
    <row r="112" spans="1:11" ht="20.100000000000001" customHeight="1" x14ac:dyDescent="0.2">
      <c r="C112" s="26"/>
      <c r="D112" s="25"/>
      <c r="F112" s="25"/>
      <c r="I112" s="23"/>
      <c r="J112" s="21"/>
      <c r="K112" s="21"/>
    </row>
    <row r="113" spans="1:11" ht="20.100000000000001" customHeight="1" x14ac:dyDescent="0.2">
      <c r="C113" s="25"/>
      <c r="D113" s="25"/>
      <c r="E113" s="25"/>
      <c r="F113" s="25"/>
      <c r="I113" s="23"/>
      <c r="J113" s="21"/>
      <c r="K113" s="21"/>
    </row>
    <row r="114" spans="1:11" ht="20.100000000000001" customHeight="1" x14ac:dyDescent="0.2">
      <c r="C114" s="25"/>
      <c r="D114" s="25"/>
      <c r="E114" s="25"/>
      <c r="F114" s="25"/>
      <c r="I114" s="21"/>
      <c r="J114" s="21"/>
      <c r="K114" s="21"/>
    </row>
    <row r="115" spans="1:11" s="18" customFormat="1" ht="20.100000000000001" customHeight="1" x14ac:dyDescent="0.2">
      <c r="A115" s="34"/>
    </row>
    <row r="116" spans="1:11" s="18" customFormat="1" ht="20.100000000000001" customHeight="1" x14ac:dyDescent="0.3">
      <c r="A116" s="35"/>
    </row>
    <row r="117" spans="1:11" s="18" customFormat="1" ht="20.100000000000001" customHeight="1" x14ac:dyDescent="0.3">
      <c r="A117" s="35"/>
    </row>
  </sheetData>
  <mergeCells count="10">
    <mergeCell ref="D2:F2"/>
    <mergeCell ref="D1:F1"/>
    <mergeCell ref="D3:F3"/>
    <mergeCell ref="A5:F5"/>
    <mergeCell ref="C8:C9"/>
    <mergeCell ref="B8:B9"/>
    <mergeCell ref="A8:A9"/>
    <mergeCell ref="D8:E8"/>
    <mergeCell ref="A6:F6"/>
    <mergeCell ref="F8:F9"/>
  </mergeCells>
  <phoneticPr fontId="9" type="noConversion"/>
  <pageMargins left="1.1811023622047245" right="0.39370078740157483" top="0.61" bottom="0.78740157480314965" header="0.51181102362204722" footer="0.47244094488188981"/>
  <pageSetup paperSize="9" scale="62" fitToHeight="5" orientation="portrait" r:id="rId1"/>
  <headerFooter alignWithMargins="0"/>
  <rowBreaks count="2" manualBreakCount="2">
    <brk id="57" max="5" man="1"/>
    <brk id="81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2:K44"/>
  <sheetViews>
    <sheetView view="pageBreakPreview" zoomScale="70" zoomScaleNormal="40" zoomScaleSheetLayoutView="85" workbookViewId="0">
      <selection activeCell="H22" sqref="H22"/>
    </sheetView>
  </sheetViews>
  <sheetFormatPr defaultColWidth="8" defaultRowHeight="18.75" x14ac:dyDescent="0.3"/>
  <cols>
    <col min="1" max="1" width="12.85546875" style="1" customWidth="1"/>
    <col min="2" max="2" width="17.5703125" style="1" customWidth="1"/>
    <col min="3" max="3" width="76" style="1" customWidth="1"/>
    <col min="4" max="4" width="18.28515625" style="1" customWidth="1"/>
    <col min="5" max="5" width="18" style="1" customWidth="1"/>
    <col min="6" max="6" width="17.140625" style="1" customWidth="1"/>
    <col min="7" max="7" width="23.42578125" style="1" customWidth="1"/>
    <col min="8" max="8" width="20.140625" style="1" bestFit="1" customWidth="1"/>
    <col min="9" max="9" width="11.28515625" style="1" bestFit="1" customWidth="1"/>
    <col min="10" max="10" width="15.42578125" style="1" bestFit="1" customWidth="1"/>
    <col min="11" max="11" width="20.140625" style="1" bestFit="1" customWidth="1"/>
    <col min="12" max="16384" width="8" style="1"/>
  </cols>
  <sheetData>
    <row r="2" spans="2:11" ht="23.25" x14ac:dyDescent="0.35">
      <c r="B2" s="109" t="s">
        <v>22</v>
      </c>
      <c r="C2" s="109"/>
      <c r="D2" s="78"/>
    </row>
    <row r="3" spans="2:11" ht="19.5" customHeight="1" x14ac:dyDescent="0.35">
      <c r="H3" s="2"/>
      <c r="I3" s="2"/>
      <c r="J3" s="3"/>
      <c r="K3" s="2"/>
    </row>
    <row r="4" spans="2:11" ht="20.100000000000001" customHeight="1" x14ac:dyDescent="0.35">
      <c r="B4" s="109" t="s">
        <v>150</v>
      </c>
      <c r="C4" s="109"/>
      <c r="D4" s="78"/>
      <c r="E4" s="27"/>
      <c r="F4" s="45"/>
      <c r="G4" s="27"/>
    </row>
    <row r="5" spans="2:11" ht="24.75" customHeight="1" x14ac:dyDescent="0.35">
      <c r="B5" s="110" t="s">
        <v>151</v>
      </c>
      <c r="C5" s="110"/>
      <c r="D5" s="46"/>
      <c r="E5" s="27"/>
      <c r="F5" s="45" t="s">
        <v>146</v>
      </c>
      <c r="G5" s="27"/>
    </row>
    <row r="6" spans="2:11" ht="19.5" customHeight="1" x14ac:dyDescent="0.35">
      <c r="B6" s="27"/>
      <c r="C6" s="27"/>
      <c r="D6" s="27"/>
      <c r="E6" s="27"/>
      <c r="F6" s="45"/>
      <c r="G6" s="100"/>
    </row>
    <row r="7" spans="2:11" ht="23.25" x14ac:dyDescent="0.35">
      <c r="B7" s="109" t="s">
        <v>152</v>
      </c>
      <c r="C7" s="109"/>
      <c r="D7" s="78"/>
      <c r="E7" s="27"/>
      <c r="F7" s="45"/>
      <c r="G7" s="27"/>
    </row>
    <row r="8" spans="2:11" ht="23.25" customHeight="1" x14ac:dyDescent="0.35">
      <c r="B8" s="109" t="s">
        <v>153</v>
      </c>
      <c r="C8" s="109"/>
      <c r="D8" s="78"/>
      <c r="E8" s="27"/>
      <c r="F8" s="45"/>
      <c r="G8" s="27"/>
    </row>
    <row r="9" spans="2:11" ht="23.25" customHeight="1" x14ac:dyDescent="0.35">
      <c r="B9" s="109" t="s">
        <v>154</v>
      </c>
      <c r="C9" s="109"/>
      <c r="D9" s="78"/>
      <c r="E9" s="27"/>
      <c r="F9" s="45"/>
      <c r="G9" s="27"/>
    </row>
    <row r="10" spans="2:11" ht="24.75" customHeight="1" x14ac:dyDescent="0.35">
      <c r="B10" s="110" t="s">
        <v>155</v>
      </c>
      <c r="C10" s="110"/>
      <c r="D10" s="46"/>
      <c r="E10" s="27"/>
      <c r="F10" s="45" t="s">
        <v>146</v>
      </c>
      <c r="G10" s="27"/>
    </row>
    <row r="11" spans="2:11" ht="19.5" customHeight="1" x14ac:dyDescent="0.35">
      <c r="B11" s="27"/>
      <c r="C11" s="47"/>
      <c r="D11" s="47"/>
      <c r="E11" s="27"/>
      <c r="F11" s="45"/>
      <c r="G11" s="101"/>
    </row>
    <row r="12" spans="2:11" ht="24.75" customHeight="1" x14ac:dyDescent="0.35">
      <c r="B12" s="109" t="s">
        <v>99</v>
      </c>
      <c r="C12" s="109"/>
      <c r="D12" s="78"/>
      <c r="E12" s="27"/>
      <c r="F12" s="45"/>
      <c r="G12" s="27"/>
    </row>
    <row r="13" spans="2:11" ht="24.75" customHeight="1" x14ac:dyDescent="0.35">
      <c r="B13" s="110" t="s">
        <v>32</v>
      </c>
      <c r="C13" s="110"/>
      <c r="D13" s="46"/>
      <c r="E13" s="27"/>
      <c r="F13" s="45" t="s">
        <v>146</v>
      </c>
      <c r="G13" s="27"/>
    </row>
    <row r="14" spans="2:11" ht="24.75" customHeight="1" x14ac:dyDescent="0.35">
      <c r="B14" s="46"/>
      <c r="C14" s="46"/>
      <c r="D14" s="46"/>
      <c r="E14" s="27"/>
      <c r="F14" s="45"/>
      <c r="G14" s="27"/>
    </row>
    <row r="15" spans="2:11" ht="24.75" customHeight="1" x14ac:dyDescent="0.35">
      <c r="B15" s="109" t="s">
        <v>100</v>
      </c>
      <c r="C15" s="109"/>
      <c r="D15" s="78"/>
      <c r="E15" s="27"/>
      <c r="F15" s="45"/>
      <c r="G15" s="27"/>
    </row>
    <row r="16" spans="2:11" ht="24.75" customHeight="1" x14ac:dyDescent="0.35">
      <c r="B16" s="110" t="s">
        <v>19</v>
      </c>
      <c r="C16" s="110"/>
      <c r="D16" s="46"/>
      <c r="E16" s="27"/>
      <c r="F16" s="45" t="s">
        <v>146</v>
      </c>
      <c r="G16" s="27"/>
    </row>
    <row r="17" spans="2:7" ht="24.75" customHeight="1" x14ac:dyDescent="0.35">
      <c r="B17" s="46"/>
      <c r="C17" s="46"/>
      <c r="D17" s="46"/>
      <c r="E17" s="27"/>
      <c r="F17" s="45"/>
      <c r="G17" s="27"/>
    </row>
    <row r="18" spans="2:7" ht="24.75" customHeight="1" x14ac:dyDescent="0.35">
      <c r="B18" s="109" t="s">
        <v>100</v>
      </c>
      <c r="C18" s="109"/>
      <c r="D18" s="78"/>
      <c r="E18" s="27"/>
      <c r="F18" s="45"/>
      <c r="G18" s="27"/>
    </row>
    <row r="19" spans="2:7" ht="24.75" customHeight="1" x14ac:dyDescent="0.35">
      <c r="B19" s="110" t="s">
        <v>30</v>
      </c>
      <c r="C19" s="110"/>
      <c r="D19" s="46"/>
      <c r="E19" s="27"/>
      <c r="F19" s="45" t="s">
        <v>146</v>
      </c>
      <c r="G19" s="27"/>
    </row>
    <row r="20" spans="2:7" ht="19.5" customHeight="1" x14ac:dyDescent="0.35">
      <c r="B20" s="46"/>
      <c r="C20" s="46"/>
      <c r="D20" s="46"/>
      <c r="E20" s="27"/>
      <c r="F20" s="45"/>
      <c r="G20" s="27"/>
    </row>
    <row r="21" spans="2:7" ht="23.25" x14ac:dyDescent="0.35">
      <c r="B21" s="112" t="s">
        <v>156</v>
      </c>
      <c r="C21" s="112"/>
      <c r="D21" s="27"/>
      <c r="E21" s="27"/>
      <c r="F21" s="45"/>
      <c r="G21" s="27"/>
    </row>
    <row r="22" spans="2:7" ht="23.25" x14ac:dyDescent="0.35">
      <c r="B22" s="109" t="s">
        <v>31</v>
      </c>
      <c r="C22" s="109"/>
      <c r="D22" s="78"/>
      <c r="E22" s="27"/>
      <c r="F22" s="45"/>
      <c r="G22" s="27"/>
    </row>
    <row r="23" spans="2:7" ht="24.75" customHeight="1" x14ac:dyDescent="0.35">
      <c r="B23" s="110" t="s">
        <v>157</v>
      </c>
      <c r="C23" s="110"/>
      <c r="D23" s="46"/>
      <c r="E23" s="27"/>
      <c r="F23" s="45" t="s">
        <v>146</v>
      </c>
      <c r="G23" s="27"/>
    </row>
    <row r="24" spans="2:7" ht="19.5" customHeight="1" x14ac:dyDescent="0.35">
      <c r="B24" s="46"/>
      <c r="C24" s="46"/>
      <c r="D24" s="46"/>
      <c r="E24" s="27"/>
      <c r="F24" s="45"/>
      <c r="G24" s="27"/>
    </row>
    <row r="25" spans="2:7" ht="23.25" x14ac:dyDescent="0.35">
      <c r="B25" s="109" t="s">
        <v>23</v>
      </c>
      <c r="C25" s="109"/>
      <c r="D25" s="78"/>
      <c r="E25" s="27"/>
      <c r="F25" s="45"/>
      <c r="G25" s="27"/>
    </row>
    <row r="26" spans="2:7" ht="23.25" x14ac:dyDescent="0.35">
      <c r="B26" s="109" t="s">
        <v>31</v>
      </c>
      <c r="C26" s="109"/>
      <c r="D26" s="78"/>
      <c r="E26" s="27"/>
      <c r="F26" s="45"/>
      <c r="G26" s="27"/>
    </row>
    <row r="27" spans="2:7" ht="24.75" customHeight="1" x14ac:dyDescent="0.35">
      <c r="B27" s="110" t="s">
        <v>20</v>
      </c>
      <c r="C27" s="110"/>
      <c r="D27" s="46"/>
      <c r="E27" s="27"/>
      <c r="F27" s="45" t="s">
        <v>146</v>
      </c>
      <c r="G27" s="27"/>
    </row>
    <row r="28" spans="2:7" ht="19.5" customHeight="1" x14ac:dyDescent="0.35">
      <c r="B28" s="46"/>
      <c r="C28" s="46"/>
      <c r="D28" s="46"/>
      <c r="E28" s="27"/>
      <c r="F28" s="45"/>
      <c r="G28" s="27"/>
    </row>
    <row r="29" spans="2:7" ht="23.25" x14ac:dyDescent="0.35">
      <c r="B29" s="109" t="s">
        <v>24</v>
      </c>
      <c r="C29" s="109"/>
      <c r="D29" s="78"/>
      <c r="E29" s="27"/>
      <c r="F29" s="45"/>
      <c r="G29" s="27"/>
    </row>
    <row r="30" spans="2:7" ht="23.25" x14ac:dyDescent="0.35">
      <c r="B30" s="109" t="s">
        <v>31</v>
      </c>
      <c r="C30" s="109"/>
      <c r="D30" s="78"/>
      <c r="E30" s="27"/>
      <c r="F30" s="45"/>
      <c r="G30" s="27"/>
    </row>
    <row r="31" spans="2:7" ht="24.75" customHeight="1" x14ac:dyDescent="0.35">
      <c r="B31" s="110" t="s">
        <v>21</v>
      </c>
      <c r="C31" s="110"/>
      <c r="D31" s="46"/>
      <c r="E31" s="27"/>
      <c r="F31" s="45" t="s">
        <v>146</v>
      </c>
      <c r="G31" s="27"/>
    </row>
    <row r="32" spans="2:7" ht="19.5" customHeight="1" x14ac:dyDescent="0.35">
      <c r="B32" s="27"/>
      <c r="C32" s="47"/>
      <c r="D32" s="47"/>
      <c r="E32" s="27"/>
      <c r="F32" s="45"/>
      <c r="G32" s="27"/>
    </row>
    <row r="33" spans="1:7" ht="19.5" customHeight="1" x14ac:dyDescent="0.35">
      <c r="B33" s="27"/>
      <c r="C33" s="27"/>
      <c r="D33" s="27"/>
      <c r="E33" s="27"/>
      <c r="F33" s="45"/>
      <c r="G33" s="27"/>
    </row>
    <row r="34" spans="1:7" ht="23.25" x14ac:dyDescent="0.35">
      <c r="B34" s="109" t="s">
        <v>25</v>
      </c>
      <c r="C34" s="109"/>
      <c r="D34" s="78"/>
    </row>
    <row r="35" spans="1:7" ht="23.25" x14ac:dyDescent="0.35">
      <c r="B35" s="109" t="s">
        <v>158</v>
      </c>
      <c r="C35" s="109"/>
      <c r="D35" s="102"/>
      <c r="E35" s="79"/>
      <c r="G35" s="27"/>
    </row>
    <row r="36" spans="1:7" ht="23.25" x14ac:dyDescent="0.35">
      <c r="B36" s="109" t="s">
        <v>159</v>
      </c>
      <c r="C36" s="109"/>
      <c r="D36" s="102"/>
      <c r="E36" s="79"/>
    </row>
    <row r="37" spans="1:7" ht="26.25" x14ac:dyDescent="0.4">
      <c r="A37" s="4"/>
      <c r="B37" s="113" t="s">
        <v>145</v>
      </c>
      <c r="C37" s="113"/>
      <c r="D37" s="113"/>
      <c r="E37" s="113"/>
      <c r="F37" s="45" t="s">
        <v>146</v>
      </c>
    </row>
    <row r="38" spans="1:7" ht="26.25" x14ac:dyDescent="0.4">
      <c r="A38" s="4"/>
      <c r="B38" s="5"/>
    </row>
    <row r="39" spans="1:7" ht="26.25" x14ac:dyDescent="0.4">
      <c r="A39" s="111"/>
      <c r="B39" s="111"/>
    </row>
    <row r="40" spans="1:7" ht="26.25" x14ac:dyDescent="0.4">
      <c r="A40" s="4"/>
      <c r="B40" s="5"/>
    </row>
    <row r="41" spans="1:7" ht="26.25" x14ac:dyDescent="0.4">
      <c r="A41" s="4"/>
      <c r="B41" s="5"/>
    </row>
    <row r="42" spans="1:7" ht="26.25" x14ac:dyDescent="0.4">
      <c r="A42" s="4"/>
      <c r="B42" s="5"/>
    </row>
    <row r="43" spans="1:7" ht="26.25" x14ac:dyDescent="0.4">
      <c r="A43" s="4"/>
      <c r="B43" s="5"/>
    </row>
    <row r="44" spans="1:7" ht="26.25" x14ac:dyDescent="0.4">
      <c r="A44" s="4"/>
      <c r="B44" s="5"/>
    </row>
  </sheetData>
  <mergeCells count="27">
    <mergeCell ref="B36:C36"/>
    <mergeCell ref="A39:B39"/>
    <mergeCell ref="B13:C13"/>
    <mergeCell ref="B21:C21"/>
    <mergeCell ref="B15:C15"/>
    <mergeCell ref="B16:C16"/>
    <mergeCell ref="B35:C35"/>
    <mergeCell ref="B37:E37"/>
    <mergeCell ref="B29:C29"/>
    <mergeCell ref="B30:C30"/>
    <mergeCell ref="B31:C31"/>
    <mergeCell ref="B27:C27"/>
    <mergeCell ref="B34:C34"/>
    <mergeCell ref="B4:C4"/>
    <mergeCell ref="B9:C9"/>
    <mergeCell ref="B8:C8"/>
    <mergeCell ref="B10:C10"/>
    <mergeCell ref="B18:C18"/>
    <mergeCell ref="B12:C12"/>
    <mergeCell ref="B23:C23"/>
    <mergeCell ref="B22:C22"/>
    <mergeCell ref="B2:C2"/>
    <mergeCell ref="B5:C5"/>
    <mergeCell ref="B7:C7"/>
    <mergeCell ref="B19:C19"/>
    <mergeCell ref="B25:C25"/>
    <mergeCell ref="B26:C26"/>
  </mergeCells>
  <phoneticPr fontId="9" type="noConversion"/>
  <pageMargins left="0.46" right="0.27" top="5.31" bottom="0.45" header="0.2" footer="0.4"/>
  <pageSetup paperSize="9" scale="50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4</vt:i4>
      </vt:variant>
    </vt:vector>
  </HeadingPairs>
  <TitlesOfParts>
    <vt:vector size="6" baseType="lpstr">
      <vt:lpstr>Додаток 1</vt:lpstr>
      <vt:lpstr>Погодження</vt:lpstr>
      <vt:lpstr>'Додаток 1'!_ftn1</vt:lpstr>
      <vt:lpstr>'Додаток 1'!_ftnref1</vt:lpstr>
      <vt:lpstr>'Додаток 1'!Область_друку</vt:lpstr>
      <vt:lpstr>Погодження!Область_друку</vt:lpstr>
    </vt:vector>
  </TitlesOfParts>
  <Company>Fin Dept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Користувач Windows</cp:lastModifiedBy>
  <cp:lastPrinted>2015-01-26T12:05:48Z</cp:lastPrinted>
  <dcterms:created xsi:type="dcterms:W3CDTF">2008-01-03T16:49:10Z</dcterms:created>
  <dcterms:modified xsi:type="dcterms:W3CDTF">2015-04-04T16:45:18Z</dcterms:modified>
</cp:coreProperties>
</file>