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lezen\Desktop\бюджет міста\2014\"/>
    </mc:Choice>
  </mc:AlternateContent>
  <bookViews>
    <workbookView xWindow="0" yWindow="0" windowWidth="20490" windowHeight="9045"/>
  </bookViews>
  <sheets>
    <sheet name="Лист1" sheetId="1" r:id="rId1"/>
  </sheets>
  <definedNames>
    <definedName name="_xlnm.Print_Area" localSheetId="0">Лист1!$A$1:$F$123</definedName>
  </definedNames>
  <calcPr calcId="152511"/>
</workbook>
</file>

<file path=xl/calcChain.xml><?xml version="1.0" encoding="utf-8"?>
<calcChain xmlns="http://schemas.openxmlformats.org/spreadsheetml/2006/main">
  <c r="D106" i="1" l="1"/>
  <c r="D33" i="1"/>
  <c r="F33" i="1" s="1"/>
  <c r="F34" i="1"/>
  <c r="F35" i="1"/>
  <c r="D82" i="1"/>
  <c r="F86" i="1"/>
  <c r="D73" i="1"/>
  <c r="D72" i="1" s="1"/>
  <c r="D59" i="1" s="1"/>
  <c r="E72" i="1"/>
  <c r="C72" i="1"/>
  <c r="D52" i="1"/>
  <c r="D32" i="1" s="1"/>
  <c r="D10" i="1" s="1"/>
  <c r="E33" i="1"/>
  <c r="E52" i="1"/>
  <c r="E32" i="1"/>
  <c r="E10" i="1" s="1"/>
  <c r="E120" i="1" s="1"/>
  <c r="F114" i="1"/>
  <c r="F112" i="1"/>
  <c r="C101" i="1"/>
  <c r="C69" i="1"/>
  <c r="F69" i="1" s="1"/>
  <c r="F67" i="1"/>
  <c r="C66" i="1"/>
  <c r="F28" i="1"/>
  <c r="F29" i="1"/>
  <c r="F27" i="1" s="1"/>
  <c r="F30" i="1"/>
  <c r="F31" i="1"/>
  <c r="C17" i="1"/>
  <c r="F17" i="1" s="1"/>
  <c r="F19" i="1"/>
  <c r="C106" i="1"/>
  <c r="C100" i="1" s="1"/>
  <c r="C27" i="1"/>
  <c r="C24" i="1"/>
  <c r="F24" i="1" s="1"/>
  <c r="C36" i="1"/>
  <c r="C32" i="1" s="1"/>
  <c r="F32" i="1" s="1"/>
  <c r="D21" i="1"/>
  <c r="F21" i="1" s="1"/>
  <c r="F16" i="1"/>
  <c r="F15" i="1"/>
  <c r="F14" i="1"/>
  <c r="F55" i="1"/>
  <c r="F58" i="1"/>
  <c r="F20" i="1"/>
  <c r="F18" i="1"/>
  <c r="F74" i="1"/>
  <c r="F75" i="1"/>
  <c r="D100" i="1"/>
  <c r="D99" i="1"/>
  <c r="C87" i="1"/>
  <c r="D87" i="1"/>
  <c r="F87" i="1" s="1"/>
  <c r="E87" i="1"/>
  <c r="F93" i="1"/>
  <c r="F94" i="1"/>
  <c r="F88" i="1"/>
  <c r="E59" i="1"/>
  <c r="C12" i="1"/>
  <c r="C11" i="1" s="1"/>
  <c r="C63" i="1"/>
  <c r="C60" i="1" s="1"/>
  <c r="F117" i="1"/>
  <c r="D56" i="1"/>
  <c r="F56" i="1" s="1"/>
  <c r="F57" i="1"/>
  <c r="F44" i="1"/>
  <c r="F45" i="1"/>
  <c r="F46" i="1"/>
  <c r="F47" i="1"/>
  <c r="F48" i="1"/>
  <c r="F43" i="1"/>
  <c r="F42" i="1"/>
  <c r="F37" i="1"/>
  <c r="F38" i="1"/>
  <c r="F39" i="1"/>
  <c r="F40" i="1"/>
  <c r="F41" i="1"/>
  <c r="F22" i="1"/>
  <c r="F23" i="1"/>
  <c r="F101" i="1"/>
  <c r="F102" i="1"/>
  <c r="F103" i="1"/>
  <c r="F108" i="1"/>
  <c r="F109" i="1"/>
  <c r="F110" i="1"/>
  <c r="F118" i="1"/>
  <c r="F119" i="1"/>
  <c r="F98" i="1"/>
  <c r="F97" i="1"/>
  <c r="F53" i="1"/>
  <c r="F54" i="1"/>
  <c r="F61" i="1"/>
  <c r="F62" i="1"/>
  <c r="F64" i="1"/>
  <c r="F65" i="1"/>
  <c r="F68" i="1"/>
  <c r="F70" i="1"/>
  <c r="F71" i="1"/>
  <c r="F76" i="1"/>
  <c r="F82" i="1"/>
  <c r="F83" i="1"/>
  <c r="F84" i="1"/>
  <c r="F85" i="1"/>
  <c r="F89" i="1"/>
  <c r="F90" i="1"/>
  <c r="F52" i="1"/>
  <c r="F36" i="1"/>
  <c r="F13" i="1"/>
  <c r="F11" i="1" l="1"/>
  <c r="C10" i="1"/>
  <c r="C59" i="1"/>
  <c r="F59" i="1" s="1"/>
  <c r="F60" i="1"/>
  <c r="F100" i="1"/>
  <c r="C99" i="1"/>
  <c r="F99" i="1" s="1"/>
  <c r="F66" i="1"/>
  <c r="D120" i="1"/>
  <c r="F12" i="1"/>
  <c r="F63" i="1"/>
  <c r="F106" i="1"/>
  <c r="F73" i="1"/>
  <c r="F72" i="1" s="1"/>
  <c r="F10" i="1" l="1"/>
  <c r="F120" i="1" s="1"/>
  <c r="C120" i="1"/>
</calcChain>
</file>

<file path=xl/sharedStrings.xml><?xml version="1.0" encoding="utf-8"?>
<sst xmlns="http://schemas.openxmlformats.org/spreadsheetml/2006/main" count="123" uniqueCount="119">
  <si>
    <t>Код</t>
  </si>
  <si>
    <t>Спеціальний фонд</t>
  </si>
  <si>
    <t>Разом</t>
  </si>
  <si>
    <t xml:space="preserve">Податкові надходження </t>
  </si>
  <si>
    <t xml:space="preserve">Неподаткові надходження </t>
  </si>
  <si>
    <t>Найменування доходів</t>
  </si>
  <si>
    <t>Загальний      фонд</t>
  </si>
  <si>
    <t>Офіційні трансферти</t>
  </si>
  <si>
    <t>Доходи від операцій з капіталом</t>
  </si>
  <si>
    <t>Цільові фонди</t>
  </si>
  <si>
    <t>до  рішення  міської  ради</t>
  </si>
  <si>
    <t xml:space="preserve">  Адміністративні штрафи та інші санкції</t>
  </si>
  <si>
    <t xml:space="preserve">  Субвенції </t>
  </si>
  <si>
    <t xml:space="preserve"> Власні надходження бюджетних установ</t>
  </si>
  <si>
    <t xml:space="preserve">  Грошові стягнення за шкоду, заподіяну порушенням законодавства про охорону навколишнього </t>
  </si>
  <si>
    <t xml:space="preserve"> природного середовища внаслідок господарської та іншої діяльності</t>
  </si>
  <si>
    <t>(гривень)</t>
  </si>
  <si>
    <t>Всього доходів</t>
  </si>
  <si>
    <t xml:space="preserve"> Податки на доходи, податки на прибуток, податки на збільшення ринкової вартості</t>
  </si>
  <si>
    <t xml:space="preserve">  Доходи від власності та підприємницької діяльності</t>
  </si>
  <si>
    <t xml:space="preserve"> Інші надходження</t>
  </si>
  <si>
    <t xml:space="preserve"> Штрафні санкції за порушення законодавства про патентування, за порушення норм регулювання обігу готівки та про застосування реєстратотів розрахункових операцій у сфері торгівлі, громадського харчування та послуг</t>
  </si>
  <si>
    <t xml:space="preserve"> Державне мито, що сплачується за місцем розгляду та оформлення документів, у тому числі за оформлення документів на спадщину і дарування</t>
  </si>
  <si>
    <t xml:space="preserve"> Інші неподаткові надходження</t>
  </si>
  <si>
    <t xml:space="preserve"> Державне мито, пов'язане з видачею та оформленням закордонних паспортів (посвідок) та паспортів громадян України</t>
  </si>
  <si>
    <t xml:space="preserve"> Плата за оренду майна бюджетних установ</t>
  </si>
  <si>
    <t xml:space="preserve"> Надходження від продажу основного капіталу</t>
  </si>
  <si>
    <t xml:space="preserve">  Дотації</t>
  </si>
  <si>
    <t xml:space="preserve">  Від органів державного управління</t>
  </si>
  <si>
    <t>Субвенція з державного бюджету місцевим бюджетам на виплату допомоги сім`ям з дітьми,   малозабезпеченим сім`ям, інвалідам з дитинства, дітям-інвалідам та тимчасової державної допомоги дітям</t>
  </si>
  <si>
    <t xml:space="preserve">Субвенція з державного бюджету місцевим бюджетам на надання пільг та житлових субсидій населенню на придбання твердого та рідкого пічного побутового палива і скрапленого газу </t>
  </si>
  <si>
    <t xml:space="preserve"> Інші фонди</t>
  </si>
  <si>
    <t>Цільові фонди, утворені Верховною Радою Автономної Республіки Крим, органами місцевого самоврядування та місцевими органами виконавчої влади</t>
  </si>
  <si>
    <t xml:space="preserve"> Збір за першу реєстрацію транспортного засобу</t>
  </si>
  <si>
    <t xml:space="preserve"> Єдиний податок з юридичних осіб</t>
  </si>
  <si>
    <t xml:space="preserve"> Єдиний податок з фізичних осіб</t>
  </si>
  <si>
    <t xml:space="preserve"> Адміністративні збори та платежі, доходи від некомерційної господарської діяльності</t>
  </si>
  <si>
    <t xml:space="preserve"> Надходження від орендної плати за користування цілісним майновим комплексом та іншим майном, що перебуває у комунальній власності</t>
  </si>
  <si>
    <t xml:space="preserve"> Надходження від плати за послуги, що надаються бюджетними установами згідно із законодавством</t>
  </si>
  <si>
    <t xml:space="preserve"> Плата за послуги, що надаються бюджетними установами згідно з їх основною діяльністю</t>
  </si>
  <si>
    <t xml:space="preserve"> Надходження бюджетних установ від додаткової (господарської) діяльності</t>
  </si>
  <si>
    <t>Кошти від продажу землі і нематеріальних активів</t>
  </si>
  <si>
    <t xml:space="preserve">Кошти від продажу землі </t>
  </si>
  <si>
    <t xml:space="preserve">  Дотація вирівнювання з  державного бюджету місцевим бюджетам</t>
  </si>
  <si>
    <t>Субвенція з державного бюджету місцевим бюджетам на надання пільг та житлових субсидій  населенню на оплату електроенергії, природного газу, послуг тепло-,водопостачання і водовідведення, квартирної плати (утримання будинків і споруд та прибудинкових територій), вивезення побутового сміття та рідких нечистот</t>
  </si>
  <si>
    <t>Субвенція з державного бюджету місцевим бюджетам на виплату державної соціальної допомоги на дітей-сиріт та дітей, позбавлених батьківського  піклування, грошового  забезпечення батькам-вихователям і прийомним батькам за надання соціальних послуг у дитячих будинках сімейного типу та прийомних сім`ях за принципом  «гроші ходять за дитиною»</t>
  </si>
  <si>
    <t>6=3+4</t>
  </si>
  <si>
    <t xml:space="preserve">  Додаткова дотація з державного бюджету на вирівнювання фінансової забезпеченості місцевих бюджетів</t>
  </si>
  <si>
    <t xml:space="preserve">Кошти від реалізації скарбів, майна, одержаного державою або териториальною громадою в порядку спадкування чи дарування, безхазяйного майна, знахідок, а також валютних цінностей і грошових коштів, власники яких невідомі </t>
  </si>
  <si>
    <t xml:space="preserve"> Кошти від реалізації безхазяйного майна, знахідок, спадкового майна, майна, одержаного </t>
  </si>
  <si>
    <t xml:space="preserve"> териториальною громадою в порядку спадкування чи дарування, а також валютні цінності і грошові  </t>
  </si>
  <si>
    <t xml:space="preserve"> кошти,  власники яких невідомі</t>
  </si>
  <si>
    <t xml:space="preserve"> Збір за першу реєстрацію колісних транспортнихз асобів (юридичних осіб)</t>
  </si>
  <si>
    <t xml:space="preserve"> Збір за першу реєстрацію колісних транспортнихз асобів (фізичних осіб)</t>
  </si>
  <si>
    <t xml:space="preserve"> Збори за спеціальне використання природних ресурсів</t>
  </si>
  <si>
    <t xml:space="preserve"> Плата за землю</t>
  </si>
  <si>
    <t xml:space="preserve"> Земельний податок з юридичних осіб</t>
  </si>
  <si>
    <t xml:space="preserve"> Орендна плата з юридичних осіб</t>
  </si>
  <si>
    <t xml:space="preserve"> Земельний податок з фізичних осіб</t>
  </si>
  <si>
    <t xml:space="preserve"> Орендна плата з фізичних осіб</t>
  </si>
  <si>
    <t xml:space="preserve"> Місцеві податки і збори</t>
  </si>
  <si>
    <t xml:space="preserve"> Збір за провадження деяких видів підприємницької діяльності</t>
  </si>
  <si>
    <t xml:space="preserve"> Збір за провадження торгівельної діяльності (роздрібна торгівля), сплачений фізичними особами</t>
  </si>
  <si>
    <t xml:space="preserve"> Збір за провадження торгівельної діяльності (роздрібна торгівля), сплачений юридичними особами</t>
  </si>
  <si>
    <t xml:space="preserve"> Збір за провадження торгівельної діяльності (оптова торгівля), сплачений фізичними особами</t>
  </si>
  <si>
    <t xml:space="preserve"> Збір за провадження торгівельної діяльності (ресторанне господарство), сплачений фізичними особами</t>
  </si>
  <si>
    <t xml:space="preserve"> Збір за провадження торгівельної діяльності (оптова торгівля), сплачений юридичними особами</t>
  </si>
  <si>
    <t xml:space="preserve"> Збір за провадження торгівельної діяльності (ресторанне господарство), сплачений юридичними особами</t>
  </si>
  <si>
    <t xml:space="preserve"> Збір за провадження торгівельної діяльності із придбання пільгового торгового патенту</t>
  </si>
  <si>
    <t xml:space="preserve"> Збір за провадження діяльності з надання платних послуг, сплачений фізичними особами</t>
  </si>
  <si>
    <t xml:space="preserve"> Збір за провадження діяльності з надання платних послуг, сплачений юридичними особами</t>
  </si>
  <si>
    <t xml:space="preserve"> Єдиний податок</t>
  </si>
  <si>
    <t xml:space="preserve"> Збір за здійснення діяльності у сфері розваг, сплачений юридичними особами</t>
  </si>
  <si>
    <t xml:space="preserve"> Збір за здійснення діяльності у сфері розваг, сплачений фізичними особами</t>
  </si>
  <si>
    <t xml:space="preserve"> Інші податки і збори</t>
  </si>
  <si>
    <t xml:space="preserve"> Екологічний податок</t>
  </si>
  <si>
    <t xml:space="preserve"> Надходження від викидів забруднюючих речовин в атмосферне повітря стаціонарними джерелами забруднення</t>
  </si>
  <si>
    <t xml:space="preserve"> Надходження від розміщення відходів у спеціально відведених для цього місцях чи на об'єктах, крім розміщення окремих видів відходів як вторинної сировини</t>
  </si>
  <si>
    <t xml:space="preserve"> Надходження від орендної плати за користування цілісним майновим комплексом та іншим державним   майном</t>
  </si>
  <si>
    <t xml:space="preserve"> Державне мито</t>
  </si>
  <si>
    <t xml:space="preserve"> Збір за провадження торгівельної діяльності нафтопродуктами,скрапленим та стиснутим газом на  стаціонарних,    малогабаритних і пересувних автозаправних станціях,заправних пунктах</t>
  </si>
  <si>
    <t>Кошти від відчуження майна,  що належить АРКрим та майна, що перебуває у комунальній  власності</t>
  </si>
  <si>
    <t xml:space="preserve"> Податок на доходи фізичних осіб, що сплачується податковими агентами, із доходів платника податку у вигляді   заробітної плати</t>
  </si>
  <si>
    <t>Податок на доходи фізичних осіб з грошового забезпечення, грошових винагород та інших виплат, одержаних військовослужбовцями та особами рядового і начальницького складу, що сплачується податковими агентами</t>
  </si>
  <si>
    <t>Податок на доходи фізичних осіб, що сплачується податковими агентами, із доходів платника податку інших ніж заробітна плата</t>
  </si>
  <si>
    <t>Податок на доходи фізичних осіб, що сплачується фізичними особами за результатами річного декларування</t>
  </si>
  <si>
    <t>Субвенція з державного бюджету місцевим бюджетам на надання пільг з послуг зв'язку, інших передбачених законодавством пільг (крім пільг на одержання ліків, зубопротезування, оплату електроенергії, природного і скрапленого газу на побутові потреби, твердого та рідкого пічного побутового палива, послуг тепло-, водопостачання і водовідведення, квартирної плати (утримання будинків і споруд та прибудинкових територій), вивезення побутового сміття та рідких нечистот), на компенсацію втрати частини доходів у зв'язку з відміною податку з власників транспортних засобів та інших самохідних машин і механізмів та відповідним збільшенням ставок акцизного податку з пального і на компенсацію за пільговий проїзд окремих категорій громадян</t>
  </si>
  <si>
    <t>Субвенція з державного бюджету місцевим бюджетам на будівництво, реконструкцію, ремонт та утримання вулиць і доріг комунальної власності у населених пунктах</t>
  </si>
  <si>
    <t>Надходження коштів пайової участі у розвитку інфраструктури населеного пункту</t>
  </si>
  <si>
    <t>Продовження додатка 1</t>
  </si>
  <si>
    <t>Додаток  1</t>
  </si>
  <si>
    <r>
      <t>Частина чистого прибутку (доходу) державних</t>
    </r>
    <r>
      <rPr>
        <b/>
        <sz val="9"/>
        <color indexed="8"/>
        <rFont val="Times New Roman"/>
        <family val="1"/>
        <charset val="204"/>
      </rPr>
      <t xml:space="preserve"> </t>
    </r>
    <r>
      <rPr>
        <sz val="9"/>
        <color indexed="8"/>
        <rFont val="Times New Roman"/>
        <family val="1"/>
        <charset val="204"/>
      </rPr>
      <t xml:space="preserve">унітарних підприємств та їх об`єднань, що вилучається до бюджету, та дивіденди (доход),нараховані на акції (частки, паї) господарських товариств, у статутних капіталах яких є державна власність, </t>
    </r>
  </si>
  <si>
    <t>в т.ч. бюджет розвитку</t>
  </si>
  <si>
    <t>Податок на прибуток підприємств та фінансових установ комунальної власності</t>
  </si>
  <si>
    <t>Податок на прибуток підприємств</t>
  </si>
  <si>
    <t>Податки на власність</t>
  </si>
  <si>
    <t xml:space="preserve"> Збір за спеціальне використання лісових ресурсів</t>
  </si>
  <si>
    <t xml:space="preserve"> Збір за спеціальне використання лісових ресурсів (крім збору за спеціальне використання лісових ресурсів в частині деревини, заготовленої в порядку рубок головного користування)</t>
  </si>
  <si>
    <t xml:space="preserve">Субвенція на проведення видатків місцевих бюджетів, що враховуються при визначенні обсягу міжбюджетних трансфертів </t>
  </si>
  <si>
    <t xml:space="preserve"> Інші надходження до фондів охорони навколишнього природного середовища</t>
  </si>
  <si>
    <t xml:space="preserve"> Частина чистого прибутку (доходу) комунальних унітарних підприємств та їх об’єднань, що вилучається до відповідного місцевого бюджету</t>
  </si>
  <si>
    <t>Кошти від продажу земельних ділянок  несільськогосподарського призначення, що перебувають у державній  або комунальній власності, та  земельних ділянок , які знаходяться на території  АРКрим</t>
  </si>
  <si>
    <t>Авансові внески з податку на прибуток підприємств та фінансових установ комунальної власності</t>
  </si>
  <si>
    <t>Секретар міської ради</t>
  </si>
  <si>
    <t>О.Б.Олійник</t>
  </si>
  <si>
    <r>
      <t xml:space="preserve">          Доходи бюджету міста Біла Церква на 2014 рік                         </t>
    </r>
    <r>
      <rPr>
        <b/>
        <sz val="8"/>
        <rFont val="Times New Roman"/>
        <family val="1"/>
        <charset val="204"/>
      </rPr>
      <t xml:space="preserve">  </t>
    </r>
    <r>
      <rPr>
        <b/>
        <sz val="12"/>
        <rFont val="Times New Roman"/>
        <family val="1"/>
        <charset val="204"/>
      </rPr>
      <t xml:space="preserve">                                                                                                      </t>
    </r>
  </si>
  <si>
    <t xml:space="preserve"> Концесійні платежі</t>
  </si>
  <si>
    <t xml:space="preserve"> Концесійні платежі щодо об'єктів комунальної власності (крім тих,які мають цільове спрямування згідно із законом)</t>
  </si>
  <si>
    <t xml:space="preserve"> Додаткова дотація з державного бюджету на виплату надбавок за обсяг та якість виконаної роботи медичним працівникам     закладів охорони здоров’я, що надають первинну медичну допомогу, у непілотних регіонах.</t>
  </si>
  <si>
    <t>Податок на нерухоме майно, відмінне від земельної ділянки</t>
  </si>
  <si>
    <t>Податок на нерухоме майно, відмінне від земельної ділянки, сплачений юридичними особами</t>
  </si>
  <si>
    <t>Податок на нерухоме майно, відмінне від земельної ділянки, сплачений фізичними особами</t>
  </si>
  <si>
    <t>Субвенція з державного бюджету місцевим бюджетам на погашення заборгованості з різниці в тарифах на теплову енергію, послуги з централізованого водопостачання та водовідведення, що вироблялися, транспортувалися та постачалися населенню, яка виникла у зв'язку з невідповідністю фактичної вартості теплової енергії та послуг з централізованого водопостачання та водовідведення тарифам, що затверджувалися та/або погоджувалися органами державної влади чи місцевого самоврядування</t>
  </si>
  <si>
    <t xml:space="preserve"> Надходження бюджетних установ від реалізації в установленому порядку майна (крім нерухомого майна)</t>
  </si>
  <si>
    <t xml:space="preserve"> Субвенція з державного бюджету місцевим бюджетам на забезпечення харчуванням (сніданками) учнів 5-11 класів загальноосвітніх навчальних закладів</t>
  </si>
  <si>
    <t xml:space="preserve">Субвенція з державного бюджету місцевим бюджетам на фінансування Програм - переможців Всеукраїнського конкурсу проектів та програм розвитку місцевого самоврядування </t>
  </si>
  <si>
    <t xml:space="preserve"> Податок та збір на доходи фізичних осіб</t>
  </si>
  <si>
    <t xml:space="preserve">  Інші додаткові дотації</t>
  </si>
  <si>
    <t>від  18.12.2014 року   № 1351-67-VI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</si>
</sst>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 Cyr"/>
      <charset val="204"/>
    </font>
    <font>
      <sz val="8"/>
      <name val="Arial Cyr"/>
      <family val="2"/>
      <charset val="204"/>
    </font>
    <font>
      <sz val="8"/>
      <name val="Arial Cyr"/>
      <charset val="204"/>
    </font>
    <font>
      <sz val="10"/>
      <name val="Arial Cyr"/>
      <charset val="204"/>
    </font>
    <font>
      <sz val="8"/>
      <color indexed="8"/>
      <name val="Arial"/>
      <family val="2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9"/>
      <color indexed="8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indexed="59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wrapText="1"/>
    </xf>
    <xf numFmtId="0" fontId="1" fillId="0" borderId="0" xfId="0" applyFont="1" applyBorder="1" applyAlignment="1">
      <alignment horizontal="left"/>
    </xf>
    <xf numFmtId="3" fontId="3" fillId="0" borderId="0" xfId="0" applyNumberFormat="1" applyFont="1" applyBorder="1"/>
    <xf numFmtId="3" fontId="2" fillId="0" borderId="0" xfId="0" applyNumberFormat="1" applyFont="1" applyBorder="1"/>
    <xf numFmtId="0" fontId="5" fillId="0" borderId="0" xfId="0" applyFont="1"/>
    <xf numFmtId="0" fontId="6" fillId="0" borderId="0" xfId="0" applyFont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right"/>
    </xf>
    <xf numFmtId="0" fontId="9" fillId="0" borderId="5" xfId="0" applyFont="1" applyBorder="1" applyAlignment="1">
      <alignment horizontal="center"/>
    </xf>
    <xf numFmtId="3" fontId="9" fillId="0" borderId="6" xfId="0" applyNumberFormat="1" applyFont="1" applyBorder="1"/>
    <xf numFmtId="3" fontId="9" fillId="0" borderId="7" xfId="0" applyNumberFormat="1" applyFont="1" applyBorder="1"/>
    <xf numFmtId="0" fontId="8" fillId="0" borderId="8" xfId="0" applyFont="1" applyBorder="1" applyAlignment="1">
      <alignment horizontal="right"/>
    </xf>
    <xf numFmtId="0" fontId="10" fillId="0" borderId="9" xfId="0" applyFont="1" applyBorder="1" applyAlignment="1">
      <alignment horizontal="left"/>
    </xf>
    <xf numFmtId="3" fontId="10" fillId="0" borderId="10" xfId="0" applyNumberFormat="1" applyFont="1" applyBorder="1"/>
    <xf numFmtId="3" fontId="11" fillId="0" borderId="10" xfId="0" applyNumberFormat="1" applyFont="1" applyBorder="1"/>
    <xf numFmtId="3" fontId="10" fillId="0" borderId="11" xfId="0" applyNumberFormat="1" applyFont="1" applyBorder="1"/>
    <xf numFmtId="0" fontId="8" fillId="0" borderId="12" xfId="0" applyFont="1" applyBorder="1" applyAlignment="1">
      <alignment horizontal="right"/>
    </xf>
    <xf numFmtId="0" fontId="10" fillId="0" borderId="13" xfId="0" applyFont="1" applyBorder="1"/>
    <xf numFmtId="3" fontId="10" fillId="0" borderId="9" xfId="0" applyNumberFormat="1" applyFont="1" applyBorder="1"/>
    <xf numFmtId="0" fontId="8" fillId="0" borderId="14" xfId="0" applyFont="1" applyBorder="1" applyAlignment="1">
      <alignment horizontal="right" vertical="justify"/>
    </xf>
    <xf numFmtId="0" fontId="12" fillId="0" borderId="9" xfId="0" applyFont="1" applyBorder="1" applyAlignment="1">
      <alignment horizontal="justify" vertical="top" wrapText="1"/>
    </xf>
    <xf numFmtId="3" fontId="10" fillId="0" borderId="15" xfId="0" applyNumberFormat="1" applyFont="1" applyBorder="1"/>
    <xf numFmtId="0" fontId="8" fillId="0" borderId="12" xfId="0" applyFont="1" applyBorder="1" applyAlignment="1">
      <alignment horizontal="right" vertical="justify"/>
    </xf>
    <xf numFmtId="0" fontId="10" fillId="0" borderId="9" xfId="0" applyFont="1" applyBorder="1" applyAlignment="1">
      <alignment wrapText="1"/>
    </xf>
    <xf numFmtId="0" fontId="8" fillId="0" borderId="14" xfId="0" applyFont="1" applyBorder="1" applyAlignment="1">
      <alignment horizontal="right"/>
    </xf>
    <xf numFmtId="0" fontId="12" fillId="0" borderId="9" xfId="0" applyFont="1" applyBorder="1"/>
    <xf numFmtId="3" fontId="8" fillId="0" borderId="9" xfId="0" applyNumberFormat="1" applyFont="1" applyBorder="1"/>
    <xf numFmtId="0" fontId="10" fillId="0" borderId="9" xfId="0" applyFont="1" applyBorder="1"/>
    <xf numFmtId="0" fontId="10" fillId="0" borderId="16" xfId="0" applyFont="1" applyBorder="1" applyAlignment="1">
      <alignment wrapText="1"/>
    </xf>
    <xf numFmtId="3" fontId="5" fillId="0" borderId="9" xfId="0" applyNumberFormat="1" applyFont="1" applyBorder="1"/>
    <xf numFmtId="0" fontId="10" fillId="0" borderId="16" xfId="0" applyFont="1" applyBorder="1"/>
    <xf numFmtId="3" fontId="13" fillId="0" borderId="9" xfId="0" applyNumberFormat="1" applyFont="1" applyBorder="1"/>
    <xf numFmtId="0" fontId="10" fillId="0" borderId="17" xfId="0" applyFont="1" applyBorder="1" applyAlignment="1">
      <alignment wrapText="1"/>
    </xf>
    <xf numFmtId="0" fontId="8" fillId="0" borderId="18" xfId="0" applyFont="1" applyBorder="1" applyAlignment="1">
      <alignment horizontal="right"/>
    </xf>
    <xf numFmtId="3" fontId="10" fillId="0" borderId="19" xfId="0" applyNumberFormat="1" applyFont="1" applyBorder="1"/>
    <xf numFmtId="3" fontId="10" fillId="0" borderId="0" xfId="0" applyNumberFormat="1" applyFont="1" applyBorder="1"/>
    <xf numFmtId="0" fontId="8" fillId="0" borderId="20" xfId="0" applyFont="1" applyBorder="1" applyAlignment="1">
      <alignment horizontal="right"/>
    </xf>
    <xf numFmtId="3" fontId="10" fillId="2" borderId="9" xfId="0" applyNumberFormat="1" applyFont="1" applyFill="1" applyBorder="1"/>
    <xf numFmtId="3" fontId="10" fillId="2" borderId="9" xfId="0" applyNumberFormat="1" applyFont="1" applyFill="1" applyBorder="1" applyAlignment="1">
      <alignment horizontal="right"/>
    </xf>
    <xf numFmtId="3" fontId="10" fillId="2" borderId="9" xfId="0" applyNumberFormat="1" applyFont="1" applyFill="1" applyBorder="1" applyAlignment="1">
      <alignment horizontal="center"/>
    </xf>
    <xf numFmtId="3" fontId="10" fillId="0" borderId="11" xfId="0" applyNumberFormat="1" applyFont="1" applyBorder="1" applyAlignment="1">
      <alignment horizontal="right"/>
    </xf>
    <xf numFmtId="3" fontId="10" fillId="0" borderId="9" xfId="0" applyNumberFormat="1" applyFont="1" applyBorder="1" applyAlignment="1">
      <alignment horizontal="right"/>
    </xf>
    <xf numFmtId="3" fontId="10" fillId="0" borderId="9" xfId="0" applyNumberFormat="1" applyFont="1" applyBorder="1" applyAlignment="1">
      <alignment horizontal="center"/>
    </xf>
    <xf numFmtId="3" fontId="10" fillId="0" borderId="21" xfId="0" applyNumberFormat="1" applyFont="1" applyBorder="1" applyAlignment="1">
      <alignment horizontal="right"/>
    </xf>
    <xf numFmtId="0" fontId="10" fillId="0" borderId="22" xfId="0" applyFont="1" applyBorder="1"/>
    <xf numFmtId="3" fontId="10" fillId="0" borderId="22" xfId="0" applyNumberFormat="1" applyFont="1" applyBorder="1" applyAlignment="1">
      <alignment horizontal="right"/>
    </xf>
    <xf numFmtId="3" fontId="10" fillId="0" borderId="22" xfId="0" applyNumberFormat="1" applyFont="1" applyBorder="1" applyAlignment="1">
      <alignment horizontal="center"/>
    </xf>
    <xf numFmtId="3" fontId="10" fillId="0" borderId="23" xfId="0" applyNumberFormat="1" applyFont="1" applyBorder="1" applyAlignment="1">
      <alignment horizontal="right"/>
    </xf>
    <xf numFmtId="0" fontId="10" fillId="0" borderId="19" xfId="0" applyFont="1" applyBorder="1"/>
    <xf numFmtId="0" fontId="10" fillId="0" borderId="24" xfId="0" applyFont="1" applyBorder="1"/>
    <xf numFmtId="0" fontId="8" fillId="0" borderId="0" xfId="0" applyFont="1" applyBorder="1" applyAlignment="1">
      <alignment horizontal="right"/>
    </xf>
    <xf numFmtId="0" fontId="10" fillId="0" borderId="0" xfId="0" applyFont="1" applyBorder="1"/>
    <xf numFmtId="3" fontId="5" fillId="0" borderId="0" xfId="0" applyNumberFormat="1" applyFont="1" applyBorder="1"/>
    <xf numFmtId="3" fontId="8" fillId="0" borderId="2" xfId="0" applyNumberFormat="1" applyFont="1" applyBorder="1" applyAlignment="1">
      <alignment horizontal="center"/>
    </xf>
    <xf numFmtId="3" fontId="8" fillId="0" borderId="3" xfId="0" applyNumberFormat="1" applyFont="1" applyBorder="1" applyAlignment="1">
      <alignment horizontal="center"/>
    </xf>
    <xf numFmtId="3" fontId="8" fillId="0" borderId="22" xfId="0" applyNumberFormat="1" applyFont="1" applyBorder="1"/>
    <xf numFmtId="3" fontId="10" fillId="0" borderId="22" xfId="0" applyNumberFormat="1" applyFont="1" applyBorder="1"/>
    <xf numFmtId="3" fontId="10" fillId="0" borderId="21" xfId="0" applyNumberFormat="1" applyFont="1" applyBorder="1"/>
    <xf numFmtId="3" fontId="14" fillId="0" borderId="22" xfId="0" applyNumberFormat="1" applyFont="1" applyBorder="1"/>
    <xf numFmtId="3" fontId="13" fillId="0" borderId="22" xfId="0" applyNumberFormat="1" applyFont="1" applyBorder="1"/>
    <xf numFmtId="0" fontId="8" fillId="0" borderId="20" xfId="0" applyFont="1" applyBorder="1" applyAlignment="1">
      <alignment horizontal="right" vertical="justify"/>
    </xf>
    <xf numFmtId="0" fontId="10" fillId="0" borderId="13" xfId="0" applyFont="1" applyBorder="1" applyAlignment="1">
      <alignment wrapText="1"/>
    </xf>
    <xf numFmtId="0" fontId="7" fillId="0" borderId="20" xfId="0" applyFont="1" applyBorder="1" applyAlignment="1">
      <alignment horizontal="right"/>
    </xf>
    <xf numFmtId="0" fontId="9" fillId="0" borderId="22" xfId="0" applyFont="1" applyBorder="1" applyAlignment="1">
      <alignment horizontal="center"/>
    </xf>
    <xf numFmtId="3" fontId="9" fillId="0" borderId="22" xfId="0" applyNumberFormat="1" applyFont="1" applyBorder="1"/>
    <xf numFmtId="3" fontId="9" fillId="0" borderId="21" xfId="0" applyNumberFormat="1" applyFont="1" applyBorder="1"/>
    <xf numFmtId="0" fontId="12" fillId="0" borderId="9" xfId="0" applyFont="1" applyBorder="1" applyAlignment="1">
      <alignment wrapText="1"/>
    </xf>
    <xf numFmtId="3" fontId="9" fillId="0" borderId="9" xfId="0" applyNumberFormat="1" applyFont="1" applyBorder="1"/>
    <xf numFmtId="0" fontId="10" fillId="0" borderId="9" xfId="0" applyFont="1" applyBorder="1" applyAlignment="1">
      <alignment horizontal="left" wrapText="1"/>
    </xf>
    <xf numFmtId="3" fontId="17" fillId="0" borderId="9" xfId="0" applyNumberFormat="1" applyFont="1" applyBorder="1"/>
    <xf numFmtId="0" fontId="12" fillId="0" borderId="0" xfId="0" applyFont="1" applyBorder="1" applyAlignment="1">
      <alignment wrapText="1"/>
    </xf>
    <xf numFmtId="0" fontId="8" fillId="2" borderId="12" xfId="0" applyFont="1" applyFill="1" applyBorder="1" applyAlignment="1">
      <alignment horizontal="right"/>
    </xf>
    <xf numFmtId="0" fontId="10" fillId="2" borderId="17" xfId="0" applyFont="1" applyFill="1" applyBorder="1"/>
    <xf numFmtId="0" fontId="8" fillId="0" borderId="8" xfId="0" applyFont="1" applyBorder="1" applyAlignment="1">
      <alignment horizontal="right" vertical="justify"/>
    </xf>
    <xf numFmtId="3" fontId="10" fillId="0" borderId="23" xfId="0" applyNumberFormat="1" applyFont="1" applyBorder="1"/>
    <xf numFmtId="3" fontId="10" fillId="0" borderId="25" xfId="0" applyNumberFormat="1" applyFont="1" applyBorder="1"/>
    <xf numFmtId="0" fontId="10" fillId="0" borderId="10" xfId="0" applyFont="1" applyBorder="1"/>
    <xf numFmtId="3" fontId="10" fillId="0" borderId="10" xfId="0" applyNumberFormat="1" applyFont="1" applyBorder="1" applyAlignment="1">
      <alignment horizontal="right"/>
    </xf>
    <xf numFmtId="0" fontId="8" fillId="0" borderId="26" xfId="0" applyFont="1" applyBorder="1" applyAlignment="1">
      <alignment horizontal="right"/>
    </xf>
    <xf numFmtId="3" fontId="10" fillId="0" borderId="27" xfId="0" applyNumberFormat="1" applyFont="1" applyBorder="1" applyAlignment="1">
      <alignment horizontal="center"/>
    </xf>
    <xf numFmtId="3" fontId="5" fillId="0" borderId="27" xfId="0" applyNumberFormat="1" applyFont="1" applyBorder="1"/>
    <xf numFmtId="0" fontId="7" fillId="0" borderId="18" xfId="0" applyFont="1" applyBorder="1" applyAlignment="1">
      <alignment horizontal="right"/>
    </xf>
    <xf numFmtId="0" fontId="9" fillId="2" borderId="0" xfId="0" applyFont="1" applyFill="1" applyBorder="1" applyAlignment="1">
      <alignment horizontal="center"/>
    </xf>
    <xf numFmtId="3" fontId="9" fillId="0" borderId="19" xfId="0" applyNumberFormat="1" applyFont="1" applyBorder="1"/>
    <xf numFmtId="0" fontId="10" fillId="0" borderId="22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3" fontId="10" fillId="0" borderId="28" xfId="0" applyNumberFormat="1" applyFont="1" applyBorder="1"/>
    <xf numFmtId="3" fontId="10" fillId="0" borderId="29" xfId="0" applyNumberFormat="1" applyFont="1" applyBorder="1"/>
    <xf numFmtId="0" fontId="8" fillId="0" borderId="30" xfId="0" applyFont="1" applyBorder="1" applyAlignment="1">
      <alignment horizontal="right"/>
    </xf>
    <xf numFmtId="3" fontId="5" fillId="0" borderId="24" xfId="0" applyNumberFormat="1" applyFont="1" applyBorder="1"/>
    <xf numFmtId="3" fontId="10" fillId="0" borderId="24" xfId="0" applyNumberFormat="1" applyFont="1" applyBorder="1"/>
    <xf numFmtId="3" fontId="10" fillId="0" borderId="31" xfId="0" applyNumberFormat="1" applyFont="1" applyBorder="1"/>
    <xf numFmtId="0" fontId="8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0" fillId="0" borderId="6" xfId="0" applyNumberFormat="1" applyFont="1" applyBorder="1" applyAlignment="1">
      <alignment horizontal="center"/>
    </xf>
    <xf numFmtId="3" fontId="10" fillId="0" borderId="32" xfId="0" applyNumberFormat="1" applyFont="1" applyBorder="1" applyAlignment="1">
      <alignment horizontal="center"/>
    </xf>
    <xf numFmtId="3" fontId="10" fillId="0" borderId="7" xfId="0" applyNumberFormat="1" applyFont="1" applyBorder="1" applyAlignment="1">
      <alignment horizontal="center"/>
    </xf>
    <xf numFmtId="0" fontId="7" fillId="0" borderId="12" xfId="0" applyFont="1" applyBorder="1" applyAlignment="1">
      <alignment horizontal="right"/>
    </xf>
    <xf numFmtId="0" fontId="9" fillId="0" borderId="9" xfId="0" applyFont="1" applyBorder="1" applyAlignment="1">
      <alignment horizontal="center"/>
    </xf>
    <xf numFmtId="3" fontId="9" fillId="0" borderId="23" xfId="0" applyNumberFormat="1" applyFont="1" applyBorder="1"/>
    <xf numFmtId="3" fontId="13" fillId="0" borderId="10" xfId="0" applyNumberFormat="1" applyFont="1" applyBorder="1"/>
    <xf numFmtId="3" fontId="12" fillId="0" borderId="9" xfId="0" applyNumberFormat="1" applyFont="1" applyBorder="1"/>
    <xf numFmtId="0" fontId="7" fillId="0" borderId="8" xfId="0" applyFont="1" applyBorder="1" applyAlignment="1">
      <alignment horizontal="right"/>
    </xf>
    <xf numFmtId="3" fontId="17" fillId="0" borderId="10" xfId="0" applyNumberFormat="1" applyFont="1" applyBorder="1"/>
    <xf numFmtId="3" fontId="9" fillId="0" borderId="10" xfId="0" applyNumberFormat="1" applyFont="1" applyBorder="1"/>
    <xf numFmtId="3" fontId="5" fillId="0" borderId="22" xfId="0" applyNumberFormat="1" applyFont="1" applyBorder="1"/>
    <xf numFmtId="0" fontId="8" fillId="0" borderId="30" xfId="0" applyFont="1" applyBorder="1" applyAlignment="1">
      <alignment horizontal="right" vertical="justify"/>
    </xf>
    <xf numFmtId="0" fontId="12" fillId="0" borderId="24" xfId="0" applyFont="1" applyBorder="1" applyAlignment="1">
      <alignment wrapText="1"/>
    </xf>
    <xf numFmtId="0" fontId="8" fillId="0" borderId="1" xfId="0" applyFont="1" applyBorder="1" applyAlignment="1">
      <alignment horizontal="left"/>
    </xf>
    <xf numFmtId="0" fontId="9" fillId="0" borderId="33" xfId="0" applyFont="1" applyBorder="1"/>
    <xf numFmtId="3" fontId="9" fillId="0" borderId="2" xfId="0" applyNumberFormat="1" applyFont="1" applyBorder="1"/>
    <xf numFmtId="3" fontId="9" fillId="0" borderId="3" xfId="0" applyNumberFormat="1" applyFont="1" applyBorder="1"/>
    <xf numFmtId="0" fontId="8" fillId="0" borderId="0" xfId="0" applyFont="1" applyBorder="1" applyAlignment="1">
      <alignment horizontal="left"/>
    </xf>
    <xf numFmtId="3" fontId="8" fillId="0" borderId="0" xfId="0" applyNumberFormat="1" applyFont="1" applyBorder="1"/>
    <xf numFmtId="0" fontId="18" fillId="0" borderId="22" xfId="0" applyFont="1" applyBorder="1" applyAlignment="1">
      <alignment horizontal="center" vertical="center"/>
    </xf>
    <xf numFmtId="0" fontId="18" fillId="0" borderId="0" xfId="0" applyFont="1"/>
    <xf numFmtId="0" fontId="18" fillId="0" borderId="2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right"/>
    </xf>
    <xf numFmtId="0" fontId="13" fillId="0" borderId="9" xfId="0" applyFont="1" applyBorder="1"/>
    <xf numFmtId="3" fontId="11" fillId="0" borderId="9" xfId="0" applyNumberFormat="1" applyFont="1" applyBorder="1"/>
    <xf numFmtId="3" fontId="13" fillId="0" borderId="21" xfId="0" applyNumberFormat="1" applyFont="1" applyBorder="1"/>
    <xf numFmtId="0" fontId="14" fillId="0" borderId="8" xfId="0" applyFont="1" applyBorder="1" applyAlignment="1">
      <alignment horizontal="right"/>
    </xf>
    <xf numFmtId="3" fontId="5" fillId="0" borderId="19" xfId="0" applyNumberFormat="1" applyFont="1" applyBorder="1"/>
    <xf numFmtId="0" fontId="10" fillId="0" borderId="34" xfId="0" applyFont="1" applyBorder="1"/>
    <xf numFmtId="3" fontId="10" fillId="0" borderId="24" xfId="0" applyNumberFormat="1" applyFont="1" applyBorder="1" applyAlignment="1">
      <alignment horizontal="right"/>
    </xf>
    <xf numFmtId="3" fontId="10" fillId="0" borderId="24" xfId="0" applyNumberFormat="1" applyFont="1" applyBorder="1" applyAlignment="1">
      <alignment horizontal="center"/>
    </xf>
    <xf numFmtId="3" fontId="10" fillId="0" borderId="3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center"/>
    </xf>
    <xf numFmtId="3" fontId="10" fillId="0" borderId="35" xfId="0" applyNumberFormat="1" applyFont="1" applyBorder="1" applyAlignment="1">
      <alignment horizontal="right"/>
    </xf>
    <xf numFmtId="0" fontId="8" fillId="0" borderId="36" xfId="0" applyFont="1" applyBorder="1" applyAlignment="1">
      <alignment horizontal="right" vertical="justify"/>
    </xf>
    <xf numFmtId="0" fontId="16" fillId="0" borderId="9" xfId="0" applyFont="1" applyBorder="1" applyAlignment="1">
      <alignment wrapText="1"/>
    </xf>
    <xf numFmtId="3" fontId="10" fillId="0" borderId="10" xfId="0" applyNumberFormat="1" applyFont="1" applyBorder="1" applyAlignment="1">
      <alignment horizontal="center"/>
    </xf>
    <xf numFmtId="3" fontId="10" fillId="0" borderId="27" xfId="0" applyNumberFormat="1" applyFont="1" applyBorder="1" applyAlignment="1">
      <alignment horizontal="right"/>
    </xf>
    <xf numFmtId="0" fontId="12" fillId="0" borderId="9" xfId="0" applyFont="1" applyBorder="1" applyAlignment="1">
      <alignment vertical="top" wrapText="1"/>
    </xf>
    <xf numFmtId="0" fontId="10" fillId="0" borderId="37" xfId="0" applyFont="1" applyBorder="1" applyAlignment="1">
      <alignment vertical="top" wrapText="1"/>
    </xf>
    <xf numFmtId="3" fontId="9" fillId="0" borderId="11" xfId="0" applyNumberFormat="1" applyFont="1" applyBorder="1"/>
    <xf numFmtId="0" fontId="10" fillId="0" borderId="9" xfId="0" applyNumberFormat="1" applyFont="1" applyBorder="1" applyAlignment="1">
      <alignment vertical="top" wrapText="1"/>
    </xf>
    <xf numFmtId="0" fontId="10" fillId="0" borderId="0" xfId="0" applyFont="1" applyBorder="1" applyAlignment="1">
      <alignment wrapText="1"/>
    </xf>
    <xf numFmtId="0" fontId="18" fillId="0" borderId="3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8" fillId="0" borderId="32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3" fontId="10" fillId="0" borderId="23" xfId="0" applyNumberFormat="1" applyFont="1" applyBorder="1" applyAlignment="1">
      <alignment horizontal="right"/>
    </xf>
    <xf numFmtId="3" fontId="10" fillId="0" borderId="11" xfId="0" applyNumberFormat="1" applyFont="1" applyBorder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10" xfId="0" applyNumberFormat="1" applyFont="1" applyBorder="1" applyAlignment="1">
      <alignment horizontal="right"/>
    </xf>
    <xf numFmtId="3" fontId="10" fillId="0" borderId="22" xfId="0" applyNumberFormat="1" applyFont="1" applyBorder="1" applyAlignment="1">
      <alignment horizontal="center"/>
    </xf>
    <xf numFmtId="3" fontId="10" fillId="0" borderId="10" xfId="0" applyNumberFormat="1" applyFont="1" applyBorder="1" applyAlignment="1">
      <alignment horizontal="center"/>
    </xf>
    <xf numFmtId="0" fontId="18" fillId="0" borderId="40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abSelected="1" view="pageBreakPreview" zoomScaleNormal="100" zoomScaleSheetLayoutView="100" workbookViewId="0">
      <selection activeCell="A5" sqref="A5:F5"/>
    </sheetView>
  </sheetViews>
  <sheetFormatPr defaultRowHeight="11.85" customHeight="1" x14ac:dyDescent="0.2"/>
  <cols>
    <col min="1" max="1" width="8.7109375" customWidth="1"/>
    <col min="2" max="2" width="95.85546875" customWidth="1"/>
    <col min="3" max="3" width="13.5703125" customWidth="1"/>
    <col min="4" max="4" width="13.28515625" customWidth="1"/>
    <col min="5" max="5" width="14.140625" customWidth="1"/>
    <col min="6" max="6" width="13.42578125" customWidth="1"/>
    <col min="7" max="7" width="9.7109375" customWidth="1"/>
    <col min="8" max="8" width="9.28515625" customWidth="1"/>
    <col min="9" max="9" width="9.42578125" customWidth="1"/>
    <col min="11" max="11" width="8.5703125" customWidth="1"/>
  </cols>
  <sheetData>
    <row r="1" spans="1:6" ht="16.5" customHeight="1" x14ac:dyDescent="0.25">
      <c r="A1" s="6"/>
      <c r="B1" s="7"/>
      <c r="D1" s="121"/>
      <c r="E1" s="121" t="s">
        <v>90</v>
      </c>
      <c r="F1" s="6"/>
    </row>
    <row r="2" spans="1:6" ht="12.75" customHeight="1" x14ac:dyDescent="0.25">
      <c r="A2" s="6"/>
      <c r="B2" s="7"/>
      <c r="D2" s="121" t="s">
        <v>10</v>
      </c>
      <c r="E2" s="121"/>
      <c r="F2" s="6"/>
    </row>
    <row r="3" spans="1:6" ht="12.75" customHeight="1" x14ac:dyDescent="0.25">
      <c r="A3" s="6"/>
      <c r="B3" s="7"/>
      <c r="D3" s="121" t="s">
        <v>118</v>
      </c>
      <c r="E3" s="121"/>
      <c r="F3" s="6"/>
    </row>
    <row r="4" spans="1:6" ht="12" customHeight="1" x14ac:dyDescent="0.25">
      <c r="A4" s="6"/>
      <c r="B4" s="7"/>
      <c r="C4" s="6"/>
      <c r="D4" s="6"/>
      <c r="E4" s="6"/>
      <c r="F4" s="6"/>
    </row>
    <row r="5" spans="1:6" ht="14.25" customHeight="1" x14ac:dyDescent="0.25">
      <c r="A5" s="147" t="s">
        <v>105</v>
      </c>
      <c r="B5" s="147"/>
      <c r="C5" s="147"/>
      <c r="D5" s="147"/>
      <c r="E5" s="147"/>
      <c r="F5" s="147"/>
    </row>
    <row r="6" spans="1:6" ht="12" customHeight="1" thickBot="1" x14ac:dyDescent="0.3">
      <c r="A6" s="8"/>
      <c r="B6" s="8"/>
      <c r="C6" s="8"/>
      <c r="D6" s="8"/>
      <c r="E6" s="8"/>
      <c r="F6" s="9" t="s">
        <v>16</v>
      </c>
    </row>
    <row r="7" spans="1:6" ht="20.25" customHeight="1" x14ac:dyDescent="0.2">
      <c r="A7" s="156" t="s">
        <v>0</v>
      </c>
      <c r="B7" s="158" t="s">
        <v>5</v>
      </c>
      <c r="C7" s="158" t="s">
        <v>6</v>
      </c>
      <c r="D7" s="148" t="s">
        <v>1</v>
      </c>
      <c r="E7" s="149"/>
      <c r="F7" s="145" t="s">
        <v>2</v>
      </c>
    </row>
    <row r="8" spans="1:6" ht="34.5" customHeight="1" thickBot="1" x14ac:dyDescent="0.25">
      <c r="A8" s="157"/>
      <c r="B8" s="159"/>
      <c r="C8" s="159"/>
      <c r="D8" s="120" t="s">
        <v>2</v>
      </c>
      <c r="E8" s="122" t="s">
        <v>92</v>
      </c>
      <c r="F8" s="146"/>
    </row>
    <row r="9" spans="1:6" ht="13.5" customHeight="1" thickBot="1" x14ac:dyDescent="0.25">
      <c r="A9" s="10">
        <v>1</v>
      </c>
      <c r="B9" s="11">
        <v>2</v>
      </c>
      <c r="C9" s="11">
        <v>3</v>
      </c>
      <c r="D9" s="11">
        <v>4</v>
      </c>
      <c r="E9" s="11">
        <v>5</v>
      </c>
      <c r="F9" s="12" t="s">
        <v>46</v>
      </c>
    </row>
    <row r="10" spans="1:6" ht="15" customHeight="1" x14ac:dyDescent="0.2">
      <c r="A10" s="13">
        <v>10000000</v>
      </c>
      <c r="B10" s="14" t="s">
        <v>3</v>
      </c>
      <c r="C10" s="15">
        <f>SUM(C11,C20,C24,C32,C55)</f>
        <v>211669100</v>
      </c>
      <c r="D10" s="15">
        <f>SUM(D11,D20,D24,D32,D55)</f>
        <v>42878100</v>
      </c>
      <c r="E10" s="15">
        <f>SUM(E11,E20,E24,E32,E55)</f>
        <v>41048100</v>
      </c>
      <c r="F10" s="16">
        <f>C10+D10</f>
        <v>254547200</v>
      </c>
    </row>
    <row r="11" spans="1:6" ht="15" customHeight="1" x14ac:dyDescent="0.2">
      <c r="A11" s="17">
        <v>11000000</v>
      </c>
      <c r="B11" s="18" t="s">
        <v>18</v>
      </c>
      <c r="C11" s="19">
        <f>C12+C17</f>
        <v>180817800</v>
      </c>
      <c r="D11" s="20"/>
      <c r="E11" s="20"/>
      <c r="F11" s="21">
        <f>C11+D11</f>
        <v>180817800</v>
      </c>
    </row>
    <row r="12" spans="1:6" ht="14.25" customHeight="1" x14ac:dyDescent="0.2">
      <c r="A12" s="22">
        <v>11010000</v>
      </c>
      <c r="B12" s="23" t="s">
        <v>116</v>
      </c>
      <c r="C12" s="24">
        <f>SUM(C13:C16)</f>
        <v>178997800</v>
      </c>
      <c r="D12" s="24"/>
      <c r="E12" s="24"/>
      <c r="F12" s="21">
        <f t="shared" ref="F12:F41" si="0">C12+D12</f>
        <v>178997800</v>
      </c>
    </row>
    <row r="13" spans="1:6" ht="17.25" customHeight="1" x14ac:dyDescent="0.2">
      <c r="A13" s="25">
        <v>11010100</v>
      </c>
      <c r="B13" s="26" t="s">
        <v>82</v>
      </c>
      <c r="C13" s="27">
        <v>143733100</v>
      </c>
      <c r="D13" s="24"/>
      <c r="E13" s="24"/>
      <c r="F13" s="21">
        <f t="shared" si="0"/>
        <v>143733100</v>
      </c>
    </row>
    <row r="14" spans="1:6" ht="24" customHeight="1" x14ac:dyDescent="0.2">
      <c r="A14" s="28">
        <v>11010200</v>
      </c>
      <c r="B14" s="29" t="s">
        <v>83</v>
      </c>
      <c r="C14" s="27">
        <v>26514700</v>
      </c>
      <c r="D14" s="24"/>
      <c r="E14" s="24"/>
      <c r="F14" s="21">
        <f t="shared" si="0"/>
        <v>26514700</v>
      </c>
    </row>
    <row r="15" spans="1:6" ht="15" customHeight="1" x14ac:dyDescent="0.2">
      <c r="A15" s="28">
        <v>11010400</v>
      </c>
      <c r="B15" s="29" t="s">
        <v>84</v>
      </c>
      <c r="C15" s="27">
        <v>1850000</v>
      </c>
      <c r="D15" s="24"/>
      <c r="E15" s="24"/>
      <c r="F15" s="21">
        <f t="shared" si="0"/>
        <v>1850000</v>
      </c>
    </row>
    <row r="16" spans="1:6" ht="16.5" customHeight="1" x14ac:dyDescent="0.2">
      <c r="A16" s="30">
        <v>11010500</v>
      </c>
      <c r="B16" s="29" t="s">
        <v>85</v>
      </c>
      <c r="C16" s="27">
        <v>6900000</v>
      </c>
      <c r="D16" s="24"/>
      <c r="E16" s="24"/>
      <c r="F16" s="21">
        <f t="shared" si="0"/>
        <v>6900000</v>
      </c>
    </row>
    <row r="17" spans="1:6" ht="15.75" customHeight="1" x14ac:dyDescent="0.2">
      <c r="A17" s="22">
        <v>11020000</v>
      </c>
      <c r="B17" s="31" t="s">
        <v>94</v>
      </c>
      <c r="C17" s="24">
        <f>SUM(C18:C19)</f>
        <v>1820000</v>
      </c>
      <c r="D17" s="32"/>
      <c r="E17" s="32"/>
      <c r="F17" s="21">
        <f t="shared" si="0"/>
        <v>1820000</v>
      </c>
    </row>
    <row r="18" spans="1:6" ht="15" customHeight="1" x14ac:dyDescent="0.2">
      <c r="A18" s="22">
        <v>11020200</v>
      </c>
      <c r="B18" s="33" t="s">
        <v>93</v>
      </c>
      <c r="C18" s="24">
        <v>1750000</v>
      </c>
      <c r="D18" s="24"/>
      <c r="E18" s="24"/>
      <c r="F18" s="21">
        <f t="shared" si="0"/>
        <v>1750000</v>
      </c>
    </row>
    <row r="19" spans="1:6" ht="15" customHeight="1" x14ac:dyDescent="0.2">
      <c r="A19" s="22">
        <v>11023200</v>
      </c>
      <c r="B19" s="36" t="s">
        <v>102</v>
      </c>
      <c r="C19" s="24">
        <v>70000</v>
      </c>
      <c r="D19" s="24"/>
      <c r="E19" s="24"/>
      <c r="F19" s="21">
        <f t="shared" si="0"/>
        <v>70000</v>
      </c>
    </row>
    <row r="20" spans="1:6" ht="15" customHeight="1" x14ac:dyDescent="0.2">
      <c r="A20" s="22">
        <v>12000000</v>
      </c>
      <c r="B20" s="34" t="s">
        <v>95</v>
      </c>
      <c r="C20" s="35"/>
      <c r="D20" s="24">
        <v>1250000</v>
      </c>
      <c r="E20" s="24"/>
      <c r="F20" s="21">
        <f t="shared" si="0"/>
        <v>1250000</v>
      </c>
    </row>
    <row r="21" spans="1:6" ht="14.25" customHeight="1" x14ac:dyDescent="0.2">
      <c r="A21" s="22">
        <v>12030000</v>
      </c>
      <c r="B21" s="36" t="s">
        <v>33</v>
      </c>
      <c r="C21" s="24"/>
      <c r="D21" s="24">
        <f>SUM(D22:D23)</f>
        <v>1250000</v>
      </c>
      <c r="E21" s="24"/>
      <c r="F21" s="21">
        <f t="shared" si="0"/>
        <v>1250000</v>
      </c>
    </row>
    <row r="22" spans="1:6" ht="15" customHeight="1" x14ac:dyDescent="0.2">
      <c r="A22" s="22">
        <v>12030100</v>
      </c>
      <c r="B22" s="36" t="s">
        <v>52</v>
      </c>
      <c r="C22" s="24"/>
      <c r="D22" s="24">
        <v>50000</v>
      </c>
      <c r="E22" s="24"/>
      <c r="F22" s="21">
        <f t="shared" si="0"/>
        <v>50000</v>
      </c>
    </row>
    <row r="23" spans="1:6" ht="15" customHeight="1" x14ac:dyDescent="0.2">
      <c r="A23" s="22">
        <v>12030200</v>
      </c>
      <c r="B23" s="36" t="s">
        <v>53</v>
      </c>
      <c r="C23" s="24"/>
      <c r="D23" s="24">
        <v>1200000</v>
      </c>
      <c r="E23" s="24"/>
      <c r="F23" s="21">
        <f t="shared" si="0"/>
        <v>1200000</v>
      </c>
    </row>
    <row r="24" spans="1:6" ht="17.25" customHeight="1" x14ac:dyDescent="0.2">
      <c r="A24" s="22">
        <v>13000000</v>
      </c>
      <c r="B24" s="36" t="s">
        <v>54</v>
      </c>
      <c r="C24" s="24">
        <f>C25+C27</f>
        <v>28651300</v>
      </c>
      <c r="D24" s="37"/>
      <c r="E24" s="37"/>
      <c r="F24" s="21">
        <f t="shared" si="0"/>
        <v>28651300</v>
      </c>
    </row>
    <row r="25" spans="1:6" ht="15.75" customHeight="1" x14ac:dyDescent="0.2">
      <c r="A25" s="22">
        <v>13010000</v>
      </c>
      <c r="B25" s="36" t="s">
        <v>96</v>
      </c>
      <c r="C25" s="24">
        <v>1300</v>
      </c>
      <c r="D25" s="37"/>
      <c r="E25" s="37"/>
      <c r="F25" s="21">
        <v>2100</v>
      </c>
    </row>
    <row r="26" spans="1:6" ht="25.5" customHeight="1" x14ac:dyDescent="0.2">
      <c r="A26" s="22">
        <v>13010200</v>
      </c>
      <c r="B26" s="34" t="s">
        <v>97</v>
      </c>
      <c r="C26" s="24">
        <v>1300</v>
      </c>
      <c r="D26" s="37"/>
      <c r="E26" s="37"/>
      <c r="F26" s="21">
        <v>2100</v>
      </c>
    </row>
    <row r="27" spans="1:6" ht="15.75" customHeight="1" x14ac:dyDescent="0.2">
      <c r="A27" s="22">
        <v>13050000</v>
      </c>
      <c r="B27" s="33" t="s">
        <v>55</v>
      </c>
      <c r="C27" s="24">
        <f>SUM(C28:C31)</f>
        <v>28650000</v>
      </c>
      <c r="D27" s="24"/>
      <c r="E27" s="24"/>
      <c r="F27" s="63">
        <f>SUM(F28:F31)</f>
        <v>28650000</v>
      </c>
    </row>
    <row r="28" spans="1:6" ht="13.5" customHeight="1" x14ac:dyDescent="0.2">
      <c r="A28" s="22">
        <v>13050100</v>
      </c>
      <c r="B28" s="29" t="s">
        <v>56</v>
      </c>
      <c r="C28" s="24">
        <v>5310000</v>
      </c>
      <c r="D28" s="24"/>
      <c r="E28" s="24"/>
      <c r="F28" s="21">
        <f t="shared" si="0"/>
        <v>5310000</v>
      </c>
    </row>
    <row r="29" spans="1:6" ht="13.5" customHeight="1" x14ac:dyDescent="0.2">
      <c r="A29" s="22">
        <v>13050200</v>
      </c>
      <c r="B29" s="29" t="s">
        <v>57</v>
      </c>
      <c r="C29" s="24">
        <v>16630000</v>
      </c>
      <c r="D29" s="24"/>
      <c r="E29" s="24"/>
      <c r="F29" s="21">
        <f t="shared" si="0"/>
        <v>16630000</v>
      </c>
    </row>
    <row r="30" spans="1:6" ht="13.5" customHeight="1" x14ac:dyDescent="0.2">
      <c r="A30" s="22">
        <v>13050300</v>
      </c>
      <c r="B30" s="29" t="s">
        <v>58</v>
      </c>
      <c r="C30" s="24">
        <v>900000</v>
      </c>
      <c r="D30" s="24"/>
      <c r="E30" s="24"/>
      <c r="F30" s="21">
        <f t="shared" si="0"/>
        <v>900000</v>
      </c>
    </row>
    <row r="31" spans="1:6" ht="13.5" customHeight="1" x14ac:dyDescent="0.2">
      <c r="A31" s="22">
        <v>13050500</v>
      </c>
      <c r="B31" s="29" t="s">
        <v>59</v>
      </c>
      <c r="C31" s="24">
        <v>5810000</v>
      </c>
      <c r="D31" s="24"/>
      <c r="E31" s="24"/>
      <c r="F31" s="21">
        <f t="shared" si="0"/>
        <v>5810000</v>
      </c>
    </row>
    <row r="32" spans="1:6" ht="15" customHeight="1" x14ac:dyDescent="0.2">
      <c r="A32" s="17">
        <v>18000000</v>
      </c>
      <c r="B32" s="38" t="s">
        <v>60</v>
      </c>
      <c r="C32" s="19">
        <f>C36+C52</f>
        <v>2200000</v>
      </c>
      <c r="D32" s="19">
        <f>D36+D52+D33</f>
        <v>41298100</v>
      </c>
      <c r="E32" s="19">
        <f>E36+E52+E33</f>
        <v>41048100</v>
      </c>
      <c r="F32" s="21">
        <f>C32+D32</f>
        <v>43498100</v>
      </c>
    </row>
    <row r="33" spans="1:6" ht="13.5" customHeight="1" x14ac:dyDescent="0.2">
      <c r="A33" s="22">
        <v>18010000</v>
      </c>
      <c r="B33" s="141" t="s">
        <v>109</v>
      </c>
      <c r="C33" s="24"/>
      <c r="D33" s="19">
        <f>SUM(D34:D35)</f>
        <v>48100</v>
      </c>
      <c r="E33" s="19">
        <f>SUM(E34:E35)</f>
        <v>48100</v>
      </c>
      <c r="F33" s="21">
        <f>C33+D33</f>
        <v>48100</v>
      </c>
    </row>
    <row r="34" spans="1:6" ht="13.5" customHeight="1" x14ac:dyDescent="0.2">
      <c r="A34" s="22">
        <v>18010100</v>
      </c>
      <c r="B34" s="141" t="s">
        <v>110</v>
      </c>
      <c r="C34" s="24"/>
      <c r="D34" s="19">
        <v>42100</v>
      </c>
      <c r="E34" s="19">
        <v>42100</v>
      </c>
      <c r="F34" s="21">
        <f>C34+D34</f>
        <v>42100</v>
      </c>
    </row>
    <row r="35" spans="1:6" ht="14.25" customHeight="1" x14ac:dyDescent="0.2">
      <c r="A35" s="22">
        <v>18010200</v>
      </c>
      <c r="B35" s="141" t="s">
        <v>111</v>
      </c>
      <c r="C35" s="24"/>
      <c r="D35" s="19">
        <v>6000</v>
      </c>
      <c r="E35" s="19">
        <v>6000</v>
      </c>
      <c r="F35" s="21">
        <f>C35+D35</f>
        <v>6000</v>
      </c>
    </row>
    <row r="36" spans="1:6" ht="13.5" customHeight="1" x14ac:dyDescent="0.2">
      <c r="A36" s="39">
        <v>18040000</v>
      </c>
      <c r="B36" s="82" t="s">
        <v>61</v>
      </c>
      <c r="C36" s="41">
        <f>SUM(C37:C48)</f>
        <v>2200000</v>
      </c>
      <c r="D36" s="24">
        <v>250000</v>
      </c>
      <c r="E36" s="24"/>
      <c r="F36" s="21">
        <f t="shared" si="0"/>
        <v>2450000</v>
      </c>
    </row>
    <row r="37" spans="1:6" ht="13.5" customHeight="1" x14ac:dyDescent="0.2">
      <c r="A37" s="22">
        <v>18040100</v>
      </c>
      <c r="B37" s="33" t="s">
        <v>62</v>
      </c>
      <c r="C37" s="24">
        <v>820000</v>
      </c>
      <c r="D37" s="24"/>
      <c r="E37" s="24"/>
      <c r="F37" s="21">
        <f t="shared" si="0"/>
        <v>820000</v>
      </c>
    </row>
    <row r="38" spans="1:6" ht="13.5" customHeight="1" x14ac:dyDescent="0.2">
      <c r="A38" s="22">
        <v>18040200</v>
      </c>
      <c r="B38" s="33" t="s">
        <v>63</v>
      </c>
      <c r="C38" s="24">
        <v>825000</v>
      </c>
      <c r="D38" s="24"/>
      <c r="E38" s="24"/>
      <c r="F38" s="21">
        <f t="shared" si="0"/>
        <v>825000</v>
      </c>
    </row>
    <row r="39" spans="1:6" ht="13.5" customHeight="1" x14ac:dyDescent="0.2">
      <c r="A39" s="22">
        <v>18040500</v>
      </c>
      <c r="B39" s="33" t="s">
        <v>64</v>
      </c>
      <c r="C39" s="24">
        <v>21000</v>
      </c>
      <c r="D39" s="24"/>
      <c r="E39" s="24"/>
      <c r="F39" s="21">
        <f t="shared" si="0"/>
        <v>21000</v>
      </c>
    </row>
    <row r="40" spans="1:6" ht="13.5" customHeight="1" x14ac:dyDescent="0.2">
      <c r="A40" s="42">
        <v>18040600</v>
      </c>
      <c r="B40" s="33" t="s">
        <v>65</v>
      </c>
      <c r="C40" s="24">
        <v>71000</v>
      </c>
      <c r="D40" s="24"/>
      <c r="E40" s="24"/>
      <c r="F40" s="21">
        <f t="shared" si="0"/>
        <v>71000</v>
      </c>
    </row>
    <row r="41" spans="1:6" ht="13.5" customHeight="1" x14ac:dyDescent="0.2">
      <c r="A41" s="42">
        <v>18040700</v>
      </c>
      <c r="B41" s="33" t="s">
        <v>66</v>
      </c>
      <c r="C41" s="43">
        <v>170000</v>
      </c>
      <c r="D41" s="43"/>
      <c r="E41" s="43"/>
      <c r="F41" s="21">
        <f t="shared" si="0"/>
        <v>170000</v>
      </c>
    </row>
    <row r="42" spans="1:6" ht="13.5" customHeight="1" x14ac:dyDescent="0.2">
      <c r="A42" s="22">
        <v>18040800</v>
      </c>
      <c r="B42" s="33" t="s">
        <v>67</v>
      </c>
      <c r="C42" s="44">
        <v>83000</v>
      </c>
      <c r="D42" s="45"/>
      <c r="E42" s="45"/>
      <c r="F42" s="46">
        <f t="shared" ref="F42:F52" si="1">C42+D42</f>
        <v>83000</v>
      </c>
    </row>
    <row r="43" spans="1:6" ht="13.5" customHeight="1" x14ac:dyDescent="0.2">
      <c r="A43" s="22">
        <v>18040900</v>
      </c>
      <c r="B43" s="33" t="s">
        <v>68</v>
      </c>
      <c r="C43" s="47">
        <v>2000</v>
      </c>
      <c r="D43" s="48"/>
      <c r="E43" s="48"/>
      <c r="F43" s="49">
        <f t="shared" si="1"/>
        <v>2000</v>
      </c>
    </row>
    <row r="44" spans="1:6" ht="13.5" customHeight="1" x14ac:dyDescent="0.2">
      <c r="A44" s="22">
        <v>18041300</v>
      </c>
      <c r="B44" s="33" t="s">
        <v>69</v>
      </c>
      <c r="C44" s="47">
        <v>3000</v>
      </c>
      <c r="D44" s="48"/>
      <c r="E44" s="48"/>
      <c r="F44" s="49">
        <f t="shared" si="1"/>
        <v>3000</v>
      </c>
    </row>
    <row r="45" spans="1:6" ht="13.5" customHeight="1" x14ac:dyDescent="0.2">
      <c r="A45" s="42">
        <v>18041400</v>
      </c>
      <c r="B45" s="50" t="s">
        <v>70</v>
      </c>
      <c r="C45" s="51">
        <v>72000</v>
      </c>
      <c r="D45" s="52"/>
      <c r="E45" s="52"/>
      <c r="F45" s="53">
        <f t="shared" si="1"/>
        <v>72000</v>
      </c>
    </row>
    <row r="46" spans="1:6" ht="24" customHeight="1" x14ac:dyDescent="0.2">
      <c r="A46" s="28">
        <v>18041500</v>
      </c>
      <c r="B46" s="29" t="s">
        <v>80</v>
      </c>
      <c r="C46" s="47"/>
      <c r="D46" s="47">
        <v>250000</v>
      </c>
      <c r="E46" s="48"/>
      <c r="F46" s="49">
        <f t="shared" si="1"/>
        <v>250000</v>
      </c>
    </row>
    <row r="47" spans="1:6" ht="13.5" customHeight="1" x14ac:dyDescent="0.2">
      <c r="A47" s="22">
        <v>18041700</v>
      </c>
      <c r="B47" s="33" t="s">
        <v>72</v>
      </c>
      <c r="C47" s="47">
        <v>48000</v>
      </c>
      <c r="D47" s="48"/>
      <c r="E47" s="48"/>
      <c r="F47" s="49">
        <f t="shared" si="1"/>
        <v>48000</v>
      </c>
    </row>
    <row r="48" spans="1:6" ht="13.5" customHeight="1" thickBot="1" x14ac:dyDescent="0.25">
      <c r="A48" s="94">
        <v>18041800</v>
      </c>
      <c r="B48" s="129" t="s">
        <v>73</v>
      </c>
      <c r="C48" s="130">
        <v>85000</v>
      </c>
      <c r="D48" s="131"/>
      <c r="E48" s="131"/>
      <c r="F48" s="132">
        <f t="shared" si="1"/>
        <v>85000</v>
      </c>
    </row>
    <row r="49" spans="1:6" ht="13.5" customHeight="1" x14ac:dyDescent="0.2">
      <c r="A49" s="56"/>
      <c r="B49" s="57"/>
      <c r="C49" s="133"/>
      <c r="D49" s="134"/>
      <c r="E49" s="134"/>
      <c r="F49" s="133"/>
    </row>
    <row r="50" spans="1:6" ht="15" customHeight="1" thickBot="1" x14ac:dyDescent="0.25">
      <c r="A50" s="56"/>
      <c r="B50" s="57"/>
      <c r="C50" s="133"/>
      <c r="D50" s="134"/>
      <c r="E50" s="41" t="s">
        <v>89</v>
      </c>
      <c r="F50" s="41"/>
    </row>
    <row r="51" spans="1:6" ht="13.5" customHeight="1" thickBot="1" x14ac:dyDescent="0.25">
      <c r="A51" s="10">
        <v>1</v>
      </c>
      <c r="B51" s="11">
        <v>2</v>
      </c>
      <c r="C51" s="59">
        <v>3</v>
      </c>
      <c r="D51" s="59">
        <v>4</v>
      </c>
      <c r="E51" s="59">
        <v>5</v>
      </c>
      <c r="F51" s="60">
        <v>6</v>
      </c>
    </row>
    <row r="52" spans="1:6" ht="15" customHeight="1" x14ac:dyDescent="0.2">
      <c r="A52" s="39">
        <v>18050000</v>
      </c>
      <c r="B52" s="50" t="s">
        <v>71</v>
      </c>
      <c r="C52" s="128"/>
      <c r="D52" s="40">
        <f>SUM(D53:D54)</f>
        <v>41000000</v>
      </c>
      <c r="E52" s="40">
        <f>SUM(E53:E54)</f>
        <v>41000000</v>
      </c>
      <c r="F52" s="93">
        <f t="shared" si="1"/>
        <v>41000000</v>
      </c>
    </row>
    <row r="53" spans="1:6" ht="12.75" customHeight="1" x14ac:dyDescent="0.2">
      <c r="A53" s="22">
        <v>18050300</v>
      </c>
      <c r="B53" s="33" t="s">
        <v>34</v>
      </c>
      <c r="C53" s="32"/>
      <c r="D53" s="24">
        <v>6730000</v>
      </c>
      <c r="E53" s="24">
        <v>6730000</v>
      </c>
      <c r="F53" s="63">
        <f t="shared" ref="F53:F94" si="2">C53+D53</f>
        <v>6730000</v>
      </c>
    </row>
    <row r="54" spans="1:6" ht="12.75" customHeight="1" x14ac:dyDescent="0.2">
      <c r="A54" s="42">
        <v>18050400</v>
      </c>
      <c r="B54" s="23" t="s">
        <v>35</v>
      </c>
      <c r="C54" s="61"/>
      <c r="D54" s="62">
        <v>34270000</v>
      </c>
      <c r="E54" s="62">
        <v>34270000</v>
      </c>
      <c r="F54" s="63">
        <f t="shared" si="2"/>
        <v>34270000</v>
      </c>
    </row>
    <row r="55" spans="1:6" ht="12.75" customHeight="1" x14ac:dyDescent="0.2">
      <c r="A55" s="42">
        <v>19000000</v>
      </c>
      <c r="B55" s="23" t="s">
        <v>74</v>
      </c>
      <c r="C55" s="64"/>
      <c r="D55" s="62">
        <v>330000</v>
      </c>
      <c r="E55" s="62"/>
      <c r="F55" s="63">
        <f t="shared" si="2"/>
        <v>330000</v>
      </c>
    </row>
    <row r="56" spans="1:6" ht="12.75" customHeight="1" x14ac:dyDescent="0.2">
      <c r="A56" s="42">
        <v>19010000</v>
      </c>
      <c r="B56" s="23" t="s">
        <v>75</v>
      </c>
      <c r="C56" s="64"/>
      <c r="D56" s="62">
        <f>SUM(D57:D58)</f>
        <v>330000</v>
      </c>
      <c r="E56" s="65"/>
      <c r="F56" s="63">
        <f>C56+D56</f>
        <v>330000</v>
      </c>
    </row>
    <row r="57" spans="1:6" ht="12.75" customHeight="1" x14ac:dyDescent="0.2">
      <c r="A57" s="42">
        <v>19010100</v>
      </c>
      <c r="B57" s="23" t="s">
        <v>76</v>
      </c>
      <c r="C57" s="62"/>
      <c r="D57" s="62">
        <v>230000</v>
      </c>
      <c r="E57" s="62"/>
      <c r="F57" s="63">
        <f>C57+D57</f>
        <v>230000</v>
      </c>
    </row>
    <row r="58" spans="1:6" ht="23.25" customHeight="1" x14ac:dyDescent="0.2">
      <c r="A58" s="66">
        <v>19010300</v>
      </c>
      <c r="B58" s="67" t="s">
        <v>77</v>
      </c>
      <c r="C58" s="62"/>
      <c r="D58" s="62">
        <v>100000</v>
      </c>
      <c r="E58" s="62"/>
      <c r="F58" s="63">
        <f>C58+D58</f>
        <v>100000</v>
      </c>
    </row>
    <row r="59" spans="1:6" ht="14.25" customHeight="1" x14ac:dyDescent="0.2">
      <c r="A59" s="68">
        <v>20000000</v>
      </c>
      <c r="B59" s="69" t="s">
        <v>4</v>
      </c>
      <c r="C59" s="70">
        <f>C60+C66+C72+C81</f>
        <v>6460800</v>
      </c>
      <c r="D59" s="70">
        <f>D60+D66+D72+D81</f>
        <v>14455818</v>
      </c>
      <c r="E59" s="70">
        <f>E60+E66+E72+E81</f>
        <v>1200000</v>
      </c>
      <c r="F59" s="71">
        <f t="shared" si="2"/>
        <v>20916618</v>
      </c>
    </row>
    <row r="60" spans="1:6" ht="15" customHeight="1" x14ac:dyDescent="0.2">
      <c r="A60" s="42">
        <v>21000000</v>
      </c>
      <c r="B60" s="18" t="s">
        <v>19</v>
      </c>
      <c r="C60" s="62">
        <f>C61+C63</f>
        <v>315000</v>
      </c>
      <c r="D60" s="62"/>
      <c r="E60" s="62"/>
      <c r="F60" s="63">
        <f t="shared" si="2"/>
        <v>315000</v>
      </c>
    </row>
    <row r="61" spans="1:6" ht="24.75" customHeight="1" x14ac:dyDescent="0.2">
      <c r="A61" s="66">
        <v>21010000</v>
      </c>
      <c r="B61" s="72" t="s">
        <v>91</v>
      </c>
      <c r="C61" s="62">
        <v>200000</v>
      </c>
      <c r="D61" s="62"/>
      <c r="E61" s="62"/>
      <c r="F61" s="63">
        <f t="shared" si="2"/>
        <v>200000</v>
      </c>
    </row>
    <row r="62" spans="1:6" ht="22.5" customHeight="1" x14ac:dyDescent="0.2">
      <c r="A62" s="22">
        <v>21010300</v>
      </c>
      <c r="B62" s="137" t="s">
        <v>100</v>
      </c>
      <c r="C62" s="24">
        <v>200000</v>
      </c>
      <c r="D62" s="73"/>
      <c r="E62" s="73"/>
      <c r="F62" s="63">
        <f t="shared" si="2"/>
        <v>200000</v>
      </c>
    </row>
    <row r="63" spans="1:6" ht="15" customHeight="1" x14ac:dyDescent="0.25">
      <c r="A63" s="22">
        <v>21080000</v>
      </c>
      <c r="B63" s="18" t="s">
        <v>20</v>
      </c>
      <c r="C63" s="24">
        <f>SUM(C64:C65)</f>
        <v>115000</v>
      </c>
      <c r="D63" s="75"/>
      <c r="E63" s="75"/>
      <c r="F63" s="63">
        <f t="shared" si="2"/>
        <v>115000</v>
      </c>
    </row>
    <row r="64" spans="1:6" ht="24" customHeight="1" x14ac:dyDescent="0.2">
      <c r="A64" s="66">
        <v>21080900</v>
      </c>
      <c r="B64" s="76" t="s">
        <v>21</v>
      </c>
      <c r="C64" s="62">
        <v>20000</v>
      </c>
      <c r="D64" s="62"/>
      <c r="E64" s="62"/>
      <c r="F64" s="63">
        <f t="shared" si="2"/>
        <v>20000</v>
      </c>
    </row>
    <row r="65" spans="1:6" ht="15" customHeight="1" x14ac:dyDescent="0.2">
      <c r="A65" s="22">
        <v>21081100</v>
      </c>
      <c r="B65" s="33" t="s">
        <v>11</v>
      </c>
      <c r="C65" s="62">
        <v>95000</v>
      </c>
      <c r="D65" s="62"/>
      <c r="E65" s="62"/>
      <c r="F65" s="63">
        <f t="shared" si="2"/>
        <v>95000</v>
      </c>
    </row>
    <row r="66" spans="1:6" ht="15" customHeight="1" x14ac:dyDescent="0.2">
      <c r="A66" s="77">
        <v>22000000</v>
      </c>
      <c r="B66" s="78" t="s">
        <v>36</v>
      </c>
      <c r="C66" s="24">
        <f>C67+C69</f>
        <v>4250000</v>
      </c>
      <c r="D66" s="24"/>
      <c r="E66" s="24"/>
      <c r="F66" s="63">
        <f>F67+F69</f>
        <v>4250000</v>
      </c>
    </row>
    <row r="67" spans="1:6" ht="14.25" customHeight="1" x14ac:dyDescent="0.2">
      <c r="A67" s="79">
        <v>22080000</v>
      </c>
      <c r="B67" s="38" t="s">
        <v>78</v>
      </c>
      <c r="C67" s="24">
        <v>3300000</v>
      </c>
      <c r="D67" s="35"/>
      <c r="E67" s="35"/>
      <c r="F67" s="63">
        <f t="shared" si="2"/>
        <v>3300000</v>
      </c>
    </row>
    <row r="68" spans="1:6" ht="24" customHeight="1" x14ac:dyDescent="0.2">
      <c r="A68" s="79">
        <v>22080400</v>
      </c>
      <c r="B68" s="38" t="s">
        <v>37</v>
      </c>
      <c r="C68" s="24">
        <v>3300000</v>
      </c>
      <c r="D68" s="24"/>
      <c r="E68" s="24"/>
      <c r="F68" s="63">
        <f t="shared" si="2"/>
        <v>3300000</v>
      </c>
    </row>
    <row r="69" spans="1:6" ht="15" customHeight="1" x14ac:dyDescent="0.2">
      <c r="A69" s="22">
        <v>22090000</v>
      </c>
      <c r="B69" s="36" t="s">
        <v>79</v>
      </c>
      <c r="C69" s="24">
        <f>SUM(C70:C71)</f>
        <v>950000</v>
      </c>
      <c r="D69" s="24"/>
      <c r="E69" s="24"/>
      <c r="F69" s="63">
        <f t="shared" si="2"/>
        <v>950000</v>
      </c>
    </row>
    <row r="70" spans="1:6" ht="24.75" customHeight="1" x14ac:dyDescent="0.2">
      <c r="A70" s="28">
        <v>22090100</v>
      </c>
      <c r="B70" s="29" t="s">
        <v>22</v>
      </c>
      <c r="C70" s="24">
        <v>925000</v>
      </c>
      <c r="D70" s="24"/>
      <c r="E70" s="24"/>
      <c r="F70" s="63">
        <f t="shared" si="2"/>
        <v>925000</v>
      </c>
    </row>
    <row r="71" spans="1:6" ht="12.75" customHeight="1" x14ac:dyDescent="0.2">
      <c r="A71" s="22">
        <v>22090400</v>
      </c>
      <c r="B71" s="33" t="s">
        <v>24</v>
      </c>
      <c r="C71" s="24">
        <v>25000</v>
      </c>
      <c r="D71" s="24"/>
      <c r="E71" s="24"/>
      <c r="F71" s="63">
        <f t="shared" si="2"/>
        <v>25000</v>
      </c>
    </row>
    <row r="72" spans="1:6" ht="12.75" customHeight="1" x14ac:dyDescent="0.2">
      <c r="A72" s="22">
        <v>24000000</v>
      </c>
      <c r="B72" s="33" t="s">
        <v>23</v>
      </c>
      <c r="C72" s="24">
        <f>C73+C78+C80</f>
        <v>1895800</v>
      </c>
      <c r="D72" s="24">
        <f>D73+D78+D80</f>
        <v>1327400</v>
      </c>
      <c r="E72" s="24">
        <f>E73+E78+E80</f>
        <v>1200000</v>
      </c>
      <c r="F72" s="24">
        <f>F73+F78+F80</f>
        <v>3223200</v>
      </c>
    </row>
    <row r="73" spans="1:6" ht="12.75" customHeight="1" x14ac:dyDescent="0.2">
      <c r="A73" s="22">
        <v>24060000</v>
      </c>
      <c r="B73" s="18" t="s">
        <v>20</v>
      </c>
      <c r="C73" s="24">
        <v>80800</v>
      </c>
      <c r="D73" s="24">
        <f>D74+D75+D76</f>
        <v>127400</v>
      </c>
      <c r="E73" s="32"/>
      <c r="F73" s="80">
        <f t="shared" si="2"/>
        <v>208200</v>
      </c>
    </row>
    <row r="74" spans="1:6" ht="12.75" customHeight="1" x14ac:dyDescent="0.2">
      <c r="A74" s="42">
        <v>24060300</v>
      </c>
      <c r="B74" s="33" t="s">
        <v>20</v>
      </c>
      <c r="C74" s="62">
        <v>80800</v>
      </c>
      <c r="D74" s="62"/>
      <c r="E74" s="81"/>
      <c r="F74" s="80">
        <f t="shared" si="2"/>
        <v>80800</v>
      </c>
    </row>
    <row r="75" spans="1:6" ht="12.75" customHeight="1" x14ac:dyDescent="0.2">
      <c r="A75" s="42">
        <v>24061600</v>
      </c>
      <c r="B75" s="50" t="s">
        <v>99</v>
      </c>
      <c r="C75" s="62"/>
      <c r="D75" s="62">
        <v>110000</v>
      </c>
      <c r="E75" s="81"/>
      <c r="F75" s="80">
        <f t="shared" si="2"/>
        <v>110000</v>
      </c>
    </row>
    <row r="76" spans="1:6" ht="12" customHeight="1" x14ac:dyDescent="0.2">
      <c r="A76" s="42">
        <v>24062100</v>
      </c>
      <c r="B76" s="50" t="s">
        <v>14</v>
      </c>
      <c r="C76" s="154"/>
      <c r="D76" s="152">
        <v>17400</v>
      </c>
      <c r="E76" s="154"/>
      <c r="F76" s="150">
        <f t="shared" si="2"/>
        <v>17400</v>
      </c>
    </row>
    <row r="77" spans="1:6" ht="12.75" customHeight="1" x14ac:dyDescent="0.2">
      <c r="A77" s="17"/>
      <c r="B77" s="82" t="s">
        <v>15</v>
      </c>
      <c r="C77" s="155"/>
      <c r="D77" s="153"/>
      <c r="E77" s="155"/>
      <c r="F77" s="151"/>
    </row>
    <row r="78" spans="1:6" ht="12.75" customHeight="1" x14ac:dyDescent="0.2">
      <c r="A78" s="84">
        <v>24160000</v>
      </c>
      <c r="B78" s="33" t="s">
        <v>106</v>
      </c>
      <c r="C78" s="139">
        <v>1815000</v>
      </c>
      <c r="D78" s="83"/>
      <c r="E78" s="138"/>
      <c r="F78" s="46">
        <v>1815000</v>
      </c>
    </row>
    <row r="79" spans="1:6" ht="12.75" customHeight="1" x14ac:dyDescent="0.2">
      <c r="A79" s="84">
        <v>24160100</v>
      </c>
      <c r="B79" s="82" t="s">
        <v>107</v>
      </c>
      <c r="C79" s="139">
        <v>1815000</v>
      </c>
      <c r="D79" s="83"/>
      <c r="E79" s="138"/>
      <c r="F79" s="46">
        <v>1815000</v>
      </c>
    </row>
    <row r="80" spans="1:6" ht="13.5" customHeight="1" x14ac:dyDescent="0.2">
      <c r="A80" s="84">
        <v>24170000</v>
      </c>
      <c r="B80" s="33" t="s">
        <v>88</v>
      </c>
      <c r="C80" s="85"/>
      <c r="D80" s="83">
        <v>1200000</v>
      </c>
      <c r="E80" s="83">
        <v>1200000</v>
      </c>
      <c r="F80" s="46">
        <v>1200000</v>
      </c>
    </row>
    <row r="81" spans="1:6" ht="13.5" customHeight="1" x14ac:dyDescent="0.2">
      <c r="A81" s="84">
        <v>25000000</v>
      </c>
      <c r="B81" s="33" t="s">
        <v>13</v>
      </c>
      <c r="C81" s="86"/>
      <c r="D81" s="19">
        <v>13128418</v>
      </c>
      <c r="E81" s="19"/>
      <c r="F81" s="21">
        <v>13128418</v>
      </c>
    </row>
    <row r="82" spans="1:6" ht="14.25" customHeight="1" x14ac:dyDescent="0.2">
      <c r="A82" s="22">
        <v>25010000</v>
      </c>
      <c r="B82" s="33" t="s">
        <v>38</v>
      </c>
      <c r="C82" s="35"/>
      <c r="D82" s="24">
        <f>SUM(D83:D86)</f>
        <v>13128418</v>
      </c>
      <c r="E82" s="24"/>
      <c r="F82" s="63">
        <f t="shared" si="2"/>
        <v>13128418</v>
      </c>
    </row>
    <row r="83" spans="1:6" ht="15" customHeight="1" x14ac:dyDescent="0.2">
      <c r="A83" s="22">
        <v>25010100</v>
      </c>
      <c r="B83" s="33" t="s">
        <v>39</v>
      </c>
      <c r="C83" s="35"/>
      <c r="D83" s="24">
        <v>9053802</v>
      </c>
      <c r="E83" s="24"/>
      <c r="F83" s="63">
        <f t="shared" si="2"/>
        <v>9053802</v>
      </c>
    </row>
    <row r="84" spans="1:6" ht="14.25" customHeight="1" x14ac:dyDescent="0.2">
      <c r="A84" s="22">
        <v>25010200</v>
      </c>
      <c r="B84" s="33" t="s">
        <v>40</v>
      </c>
      <c r="C84" s="35"/>
      <c r="D84" s="24">
        <v>48102</v>
      </c>
      <c r="E84" s="24"/>
      <c r="F84" s="63">
        <f t="shared" si="2"/>
        <v>48102</v>
      </c>
    </row>
    <row r="85" spans="1:6" ht="14.25" customHeight="1" x14ac:dyDescent="0.2">
      <c r="A85" s="22">
        <v>25010300</v>
      </c>
      <c r="B85" s="33" t="s">
        <v>25</v>
      </c>
      <c r="C85" s="35"/>
      <c r="D85" s="24">
        <v>4025460</v>
      </c>
      <c r="E85" s="24"/>
      <c r="F85" s="63">
        <f t="shared" si="2"/>
        <v>4025460</v>
      </c>
    </row>
    <row r="86" spans="1:6" ht="14.25" customHeight="1" x14ac:dyDescent="0.2">
      <c r="A86" s="22">
        <v>25010400</v>
      </c>
      <c r="B86" s="33" t="s">
        <v>113</v>
      </c>
      <c r="C86" s="35"/>
      <c r="D86" s="24">
        <v>1054</v>
      </c>
      <c r="E86" s="24"/>
      <c r="F86" s="63">
        <f t="shared" si="2"/>
        <v>1054</v>
      </c>
    </row>
    <row r="87" spans="1:6" ht="15.75" customHeight="1" x14ac:dyDescent="0.2">
      <c r="A87" s="87">
        <v>30000000</v>
      </c>
      <c r="B87" s="88" t="s">
        <v>8</v>
      </c>
      <c r="C87" s="89">
        <f>C88+C94</f>
        <v>10000</v>
      </c>
      <c r="D87" s="89">
        <f>D88+D94</f>
        <v>5264000</v>
      </c>
      <c r="E87" s="89">
        <f>E88+E94</f>
        <v>5264000</v>
      </c>
      <c r="F87" s="142">
        <f t="shared" si="2"/>
        <v>5274000</v>
      </c>
    </row>
    <row r="88" spans="1:6" ht="15.75" customHeight="1" x14ac:dyDescent="0.2">
      <c r="A88" s="42">
        <v>31000000</v>
      </c>
      <c r="B88" s="90" t="s">
        <v>26</v>
      </c>
      <c r="C88" s="62">
        <v>10000</v>
      </c>
      <c r="D88" s="62">
        <v>2000000</v>
      </c>
      <c r="E88" s="62">
        <v>2000000</v>
      </c>
      <c r="F88" s="80">
        <f>C88+D88</f>
        <v>2010000</v>
      </c>
    </row>
    <row r="89" spans="1:6" ht="27.75" customHeight="1" x14ac:dyDescent="0.25">
      <c r="A89" s="28">
        <v>31010000</v>
      </c>
      <c r="B89" s="74" t="s">
        <v>48</v>
      </c>
      <c r="C89" s="24">
        <v>10000</v>
      </c>
      <c r="D89" s="75"/>
      <c r="E89" s="75"/>
      <c r="F89" s="63">
        <f t="shared" si="2"/>
        <v>10000</v>
      </c>
    </row>
    <row r="90" spans="1:6" ht="11.85" customHeight="1" x14ac:dyDescent="0.2">
      <c r="A90" s="42">
        <v>31010200</v>
      </c>
      <c r="B90" s="50" t="s">
        <v>49</v>
      </c>
      <c r="C90" s="62">
        <v>10000</v>
      </c>
      <c r="D90" s="62"/>
      <c r="E90" s="81"/>
      <c r="F90" s="80">
        <f t="shared" si="2"/>
        <v>10000</v>
      </c>
    </row>
    <row r="91" spans="1:6" ht="11.85" customHeight="1" x14ac:dyDescent="0.2">
      <c r="A91" s="91"/>
      <c r="B91" s="54" t="s">
        <v>50</v>
      </c>
      <c r="C91" s="40"/>
      <c r="D91" s="40"/>
      <c r="E91" s="92"/>
      <c r="F91" s="93"/>
    </row>
    <row r="92" spans="1:6" ht="12.75" customHeight="1" x14ac:dyDescent="0.2">
      <c r="A92" s="91"/>
      <c r="B92" s="54" t="s">
        <v>51</v>
      </c>
      <c r="C92" s="40"/>
      <c r="D92" s="40"/>
      <c r="E92" s="92"/>
      <c r="F92" s="93"/>
    </row>
    <row r="93" spans="1:6" ht="14.25" customHeight="1" x14ac:dyDescent="0.2">
      <c r="A93" s="22">
        <v>31030000</v>
      </c>
      <c r="B93" s="29" t="s">
        <v>81</v>
      </c>
      <c r="C93" s="24"/>
      <c r="D93" s="24">
        <v>2000000</v>
      </c>
      <c r="E93" s="24">
        <v>2000000</v>
      </c>
      <c r="F93" s="63">
        <f t="shared" si="2"/>
        <v>2000000</v>
      </c>
    </row>
    <row r="94" spans="1:6" ht="14.25" customHeight="1" thickBot="1" x14ac:dyDescent="0.25">
      <c r="A94" s="94">
        <v>33000000</v>
      </c>
      <c r="B94" s="55" t="s">
        <v>41</v>
      </c>
      <c r="C94" s="95"/>
      <c r="D94" s="96">
        <v>3264000</v>
      </c>
      <c r="E94" s="96">
        <v>3264000</v>
      </c>
      <c r="F94" s="97">
        <f t="shared" si="2"/>
        <v>3264000</v>
      </c>
    </row>
    <row r="95" spans="1:6" ht="16.5" customHeight="1" thickBot="1" x14ac:dyDescent="0.25">
      <c r="A95" s="56"/>
      <c r="B95" s="57"/>
      <c r="C95" s="58"/>
      <c r="D95" s="41"/>
      <c r="E95" s="41" t="s">
        <v>89</v>
      </c>
      <c r="F95" s="41"/>
    </row>
    <row r="96" spans="1:6" ht="12" customHeight="1" x14ac:dyDescent="0.2">
      <c r="A96" s="98">
        <v>1</v>
      </c>
      <c r="B96" s="99">
        <v>2</v>
      </c>
      <c r="C96" s="100">
        <v>3</v>
      </c>
      <c r="D96" s="100">
        <v>4</v>
      </c>
      <c r="E96" s="101">
        <v>5</v>
      </c>
      <c r="F96" s="102">
        <v>6</v>
      </c>
    </row>
    <row r="97" spans="1:6" ht="12" customHeight="1" x14ac:dyDescent="0.2">
      <c r="A97" s="22">
        <v>33010000</v>
      </c>
      <c r="B97" s="33" t="s">
        <v>42</v>
      </c>
      <c r="C97" s="35"/>
      <c r="D97" s="24">
        <v>3264000</v>
      </c>
      <c r="E97" s="24">
        <v>3264000</v>
      </c>
      <c r="F97" s="63">
        <f>C97+D97</f>
        <v>3264000</v>
      </c>
    </row>
    <row r="98" spans="1:6" ht="24.75" customHeight="1" x14ac:dyDescent="0.2">
      <c r="A98" s="28">
        <v>33010100</v>
      </c>
      <c r="B98" s="29" t="s">
        <v>101</v>
      </c>
      <c r="C98" s="24"/>
      <c r="D98" s="24">
        <v>3264000</v>
      </c>
      <c r="E98" s="24">
        <v>3264000</v>
      </c>
      <c r="F98" s="63">
        <f>C98+D98</f>
        <v>3264000</v>
      </c>
    </row>
    <row r="99" spans="1:6" ht="11.25" customHeight="1" x14ac:dyDescent="0.2">
      <c r="A99" s="103">
        <v>40000000</v>
      </c>
      <c r="B99" s="104" t="s">
        <v>7</v>
      </c>
      <c r="C99" s="70">
        <f>C100</f>
        <v>482630400</v>
      </c>
      <c r="D99" s="70">
        <f>D100</f>
        <v>152101400</v>
      </c>
      <c r="E99" s="70"/>
      <c r="F99" s="105">
        <f>C99+D99</f>
        <v>634731800</v>
      </c>
    </row>
    <row r="100" spans="1:6" s="1" customFormat="1" ht="12" customHeight="1" x14ac:dyDescent="0.2">
      <c r="A100" s="22">
        <v>41000000</v>
      </c>
      <c r="B100" s="33" t="s">
        <v>28</v>
      </c>
      <c r="C100" s="24">
        <f>C101+C106</f>
        <v>482630400</v>
      </c>
      <c r="D100" s="24">
        <f>D101+D106</f>
        <v>152101400</v>
      </c>
      <c r="E100" s="73"/>
      <c r="F100" s="63">
        <f>C100+D100</f>
        <v>634731800</v>
      </c>
    </row>
    <row r="101" spans="1:6" s="1" customFormat="1" ht="12.75" customHeight="1" x14ac:dyDescent="0.2">
      <c r="A101" s="123">
        <v>41020000</v>
      </c>
      <c r="B101" s="124" t="s">
        <v>27</v>
      </c>
      <c r="C101" s="37">
        <f>SUM(C102:C105)</f>
        <v>252555100</v>
      </c>
      <c r="D101" s="125"/>
      <c r="E101" s="125"/>
      <c r="F101" s="126">
        <f t="shared" ref="F101:F119" si="3">C101+D101</f>
        <v>252555100</v>
      </c>
    </row>
    <row r="102" spans="1:6" s="1" customFormat="1" ht="12" customHeight="1" x14ac:dyDescent="0.2">
      <c r="A102" s="22">
        <v>41020100</v>
      </c>
      <c r="B102" s="33" t="s">
        <v>43</v>
      </c>
      <c r="C102" s="24">
        <v>221811200</v>
      </c>
      <c r="D102" s="24"/>
      <c r="E102" s="24"/>
      <c r="F102" s="63">
        <f t="shared" si="3"/>
        <v>221811200</v>
      </c>
    </row>
    <row r="103" spans="1:6" s="1" customFormat="1" ht="12.75" customHeight="1" x14ac:dyDescent="0.2">
      <c r="A103" s="22">
        <v>41020600</v>
      </c>
      <c r="B103" s="18" t="s">
        <v>47</v>
      </c>
      <c r="C103" s="47">
        <v>29970600</v>
      </c>
      <c r="D103" s="48"/>
      <c r="E103" s="48"/>
      <c r="F103" s="63">
        <f t="shared" si="3"/>
        <v>29970600</v>
      </c>
    </row>
    <row r="104" spans="1:6" s="1" customFormat="1" ht="12.75" customHeight="1" x14ac:dyDescent="0.2">
      <c r="A104" s="17">
        <v>41020900</v>
      </c>
      <c r="B104" s="18" t="s">
        <v>117</v>
      </c>
      <c r="C104" s="83">
        <v>773300</v>
      </c>
      <c r="D104" s="138"/>
      <c r="E104" s="138"/>
      <c r="F104" s="63">
        <v>773300</v>
      </c>
    </row>
    <row r="105" spans="1:6" s="1" customFormat="1" ht="27" customHeight="1" x14ac:dyDescent="0.2">
      <c r="A105" s="17">
        <v>41021100</v>
      </c>
      <c r="B105" s="144" t="s">
        <v>108</v>
      </c>
      <c r="C105" s="83">
        <v>0</v>
      </c>
      <c r="D105" s="138"/>
      <c r="E105" s="138"/>
      <c r="F105" s="63">
        <v>0</v>
      </c>
    </row>
    <row r="106" spans="1:6" ht="13.5" customHeight="1" x14ac:dyDescent="0.2">
      <c r="A106" s="127">
        <v>41030000</v>
      </c>
      <c r="B106" s="124" t="s">
        <v>12</v>
      </c>
      <c r="C106" s="106">
        <f>SUM(C107:C114)</f>
        <v>230075300</v>
      </c>
      <c r="D106" s="106">
        <f>SUM(D107:D116)</f>
        <v>152101400</v>
      </c>
      <c r="E106" s="106"/>
      <c r="F106" s="126">
        <f t="shared" si="3"/>
        <v>382176700</v>
      </c>
    </row>
    <row r="107" spans="1:6" ht="23.25" customHeight="1" x14ac:dyDescent="0.2">
      <c r="A107" s="66">
        <v>41030600</v>
      </c>
      <c r="B107" s="76" t="s">
        <v>29</v>
      </c>
      <c r="C107" s="62">
        <v>156213200</v>
      </c>
      <c r="D107" s="62"/>
      <c r="E107" s="62"/>
      <c r="F107" s="63">
        <v>156213200</v>
      </c>
    </row>
    <row r="108" spans="1:6" ht="36.75" customHeight="1" x14ac:dyDescent="0.2">
      <c r="A108" s="66">
        <v>41030800</v>
      </c>
      <c r="B108" s="72" t="s">
        <v>44</v>
      </c>
      <c r="C108" s="62">
        <v>54991000</v>
      </c>
      <c r="D108" s="62"/>
      <c r="E108" s="62"/>
      <c r="F108" s="63">
        <f t="shared" si="3"/>
        <v>54991000</v>
      </c>
    </row>
    <row r="109" spans="1:6" ht="73.5" customHeight="1" x14ac:dyDescent="0.2">
      <c r="A109" s="66">
        <v>41030900</v>
      </c>
      <c r="B109" s="144" t="s">
        <v>86</v>
      </c>
      <c r="C109" s="107">
        <v>12890000</v>
      </c>
      <c r="D109" s="62"/>
      <c r="E109" s="62"/>
      <c r="F109" s="63">
        <f t="shared" si="3"/>
        <v>12890000</v>
      </c>
    </row>
    <row r="110" spans="1:6" ht="24" customHeight="1" x14ac:dyDescent="0.2">
      <c r="A110" s="66">
        <v>41031000</v>
      </c>
      <c r="B110" s="72" t="s">
        <v>30</v>
      </c>
      <c r="C110" s="51">
        <v>17000</v>
      </c>
      <c r="D110" s="62"/>
      <c r="E110" s="62"/>
      <c r="F110" s="63">
        <f t="shared" si="3"/>
        <v>17000</v>
      </c>
    </row>
    <row r="111" spans="1:6" ht="24" customHeight="1" x14ac:dyDescent="0.2">
      <c r="A111" s="66">
        <v>41033800</v>
      </c>
      <c r="B111" s="76" t="s">
        <v>114</v>
      </c>
      <c r="C111" s="51">
        <v>0</v>
      </c>
      <c r="D111" s="62"/>
      <c r="E111" s="62"/>
      <c r="F111" s="63">
        <v>0</v>
      </c>
    </row>
    <row r="112" spans="1:6" ht="23.25" customHeight="1" x14ac:dyDescent="0.2">
      <c r="A112" s="66">
        <v>41034400</v>
      </c>
      <c r="B112" s="29" t="s">
        <v>87</v>
      </c>
      <c r="C112" s="24"/>
      <c r="D112" s="24">
        <v>6830400</v>
      </c>
      <c r="E112" s="73"/>
      <c r="F112" s="63">
        <f>C112+D112</f>
        <v>6830400</v>
      </c>
    </row>
    <row r="113" spans="1:6" ht="14.25" customHeight="1" x14ac:dyDescent="0.2">
      <c r="A113" s="136">
        <v>41035200</v>
      </c>
      <c r="B113" s="140" t="s">
        <v>98</v>
      </c>
      <c r="C113" s="135">
        <v>5354000</v>
      </c>
      <c r="D113" s="62"/>
      <c r="E113" s="62"/>
      <c r="F113" s="63">
        <v>5354000</v>
      </c>
    </row>
    <row r="114" spans="1:6" ht="38.25" customHeight="1" x14ac:dyDescent="0.2">
      <c r="A114" s="28">
        <v>41035800</v>
      </c>
      <c r="B114" s="140" t="s">
        <v>45</v>
      </c>
      <c r="C114" s="47">
        <v>610100</v>
      </c>
      <c r="D114" s="24"/>
      <c r="E114" s="24"/>
      <c r="F114" s="63">
        <f>C114+D114</f>
        <v>610100</v>
      </c>
    </row>
    <row r="115" spans="1:6" ht="25.5" customHeight="1" x14ac:dyDescent="0.2">
      <c r="A115" s="79">
        <v>41036300</v>
      </c>
      <c r="B115" s="140" t="s">
        <v>115</v>
      </c>
      <c r="C115" s="83">
        <v>0</v>
      </c>
      <c r="D115" s="19"/>
      <c r="E115" s="19"/>
      <c r="F115" s="63">
        <v>0</v>
      </c>
    </row>
    <row r="116" spans="1:6" ht="49.5" customHeight="1" x14ac:dyDescent="0.2">
      <c r="A116" s="79">
        <v>41036600</v>
      </c>
      <c r="B116" s="143" t="s">
        <v>112</v>
      </c>
      <c r="C116" s="83"/>
      <c r="D116" s="19">
        <v>145271000</v>
      </c>
      <c r="E116" s="19"/>
      <c r="F116" s="63">
        <v>145271000</v>
      </c>
    </row>
    <row r="117" spans="1:6" ht="12.75" customHeight="1" x14ac:dyDescent="0.25">
      <c r="A117" s="108">
        <v>50000000</v>
      </c>
      <c r="B117" s="104" t="s">
        <v>9</v>
      </c>
      <c r="C117" s="109"/>
      <c r="D117" s="110">
        <v>1814000</v>
      </c>
      <c r="E117" s="20"/>
      <c r="F117" s="71">
        <f t="shared" si="3"/>
        <v>1814000</v>
      </c>
    </row>
    <row r="118" spans="1:6" ht="12" customHeight="1" x14ac:dyDescent="0.2">
      <c r="A118" s="42">
        <v>50100000</v>
      </c>
      <c r="B118" s="23" t="s">
        <v>31</v>
      </c>
      <c r="C118" s="111"/>
      <c r="D118" s="62">
        <v>1814000</v>
      </c>
      <c r="E118" s="111"/>
      <c r="F118" s="63">
        <f t="shared" si="3"/>
        <v>1814000</v>
      </c>
    </row>
    <row r="119" spans="1:6" ht="24" customHeight="1" thickBot="1" x14ac:dyDescent="0.25">
      <c r="A119" s="112">
        <v>50110000</v>
      </c>
      <c r="B119" s="113" t="s">
        <v>32</v>
      </c>
      <c r="C119" s="96"/>
      <c r="D119" s="96">
        <v>1814000</v>
      </c>
      <c r="E119" s="96"/>
      <c r="F119" s="97">
        <f t="shared" si="3"/>
        <v>1814000</v>
      </c>
    </row>
    <row r="120" spans="1:6" ht="14.25" customHeight="1" thickBot="1" x14ac:dyDescent="0.25">
      <c r="A120" s="114"/>
      <c r="B120" s="115" t="s">
        <v>17</v>
      </c>
      <c r="C120" s="116">
        <f>C10+C59+C87+C99+C117</f>
        <v>700770300</v>
      </c>
      <c r="D120" s="116">
        <f>D10+D59+D87+D99+D117</f>
        <v>216513318</v>
      </c>
      <c r="E120" s="116">
        <f>E10+E59+E87+E99+E117</f>
        <v>47512100</v>
      </c>
      <c r="F120" s="117">
        <f>F10+F59+F87+F99+F117</f>
        <v>917283618</v>
      </c>
    </row>
    <row r="121" spans="1:6" ht="17.25" customHeight="1" x14ac:dyDescent="0.2">
      <c r="A121" s="118"/>
      <c r="B121" s="6"/>
      <c r="C121" s="6"/>
      <c r="D121" s="6"/>
      <c r="E121" s="6"/>
      <c r="F121" s="119"/>
    </row>
    <row r="122" spans="1:6" ht="16.5" customHeight="1" x14ac:dyDescent="0.25">
      <c r="A122" s="118"/>
      <c r="B122" s="121" t="s">
        <v>103</v>
      </c>
      <c r="C122" s="121"/>
      <c r="D122" s="121"/>
      <c r="E122" s="121" t="s">
        <v>104</v>
      </c>
      <c r="F122" s="119"/>
    </row>
    <row r="123" spans="1:6" ht="17.25" customHeight="1" x14ac:dyDescent="0.2">
      <c r="A123" s="3"/>
      <c r="B123" s="2"/>
      <c r="C123" s="4"/>
      <c r="D123" s="5"/>
      <c r="E123" s="4"/>
      <c r="F123" s="5"/>
    </row>
  </sheetData>
  <mergeCells count="10">
    <mergeCell ref="F7:F8"/>
    <mergeCell ref="A5:F5"/>
    <mergeCell ref="D7:E7"/>
    <mergeCell ref="F76:F77"/>
    <mergeCell ref="D76:D77"/>
    <mergeCell ref="E76:E77"/>
    <mergeCell ref="C76:C77"/>
    <mergeCell ref="A7:A8"/>
    <mergeCell ref="B7:B8"/>
    <mergeCell ref="C7:C8"/>
  </mergeCells>
  <phoneticPr fontId="0" type="noConversion"/>
  <pageMargins left="1.1811023622047245" right="0.39370078740157483" top="0.42" bottom="0.17" header="0.38" footer="0.15748031496062992"/>
  <pageSetup paperSize="9" scale="75" orientation="landscape" r:id="rId1"/>
  <headerFooter alignWithMargins="0"/>
  <rowBreaks count="1" manualBreakCount="1">
    <brk id="94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Лист1</vt:lpstr>
      <vt:lpstr>Лист1!Область_друку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selezen</cp:lastModifiedBy>
  <cp:lastPrinted>2014-12-05T12:39:55Z</cp:lastPrinted>
  <dcterms:created xsi:type="dcterms:W3CDTF">2002-01-16T10:20:38Z</dcterms:created>
  <dcterms:modified xsi:type="dcterms:W3CDTF">2015-04-03T13:02:33Z</dcterms:modified>
</cp:coreProperties>
</file>