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125" yWindow="-15" windowWidth="10275" windowHeight="9330" tabRatio="187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E36" i="1"/>
  <c r="E35"/>
  <c r="E34"/>
  <c r="E33"/>
  <c r="E18"/>
  <c r="D37"/>
  <c r="D32"/>
  <c r="D31"/>
  <c r="D30"/>
  <c r="D29"/>
  <c r="D28"/>
  <c r="D27"/>
  <c r="D26"/>
  <c r="D25"/>
  <c r="D24"/>
  <c r="D23"/>
  <c r="D22"/>
  <c r="D21"/>
  <c r="D20"/>
  <c r="D19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<sst xmlns="http://schemas.openxmlformats.org/spreadsheetml/2006/main" count="41" uniqueCount="6">
  <si>
    <t>Загальний фонд</t>
  </si>
  <si>
    <t>Спеціальний фонд</t>
  </si>
  <si>
    <t>kkd</t>
  </si>
  <si>
    <t>_year</t>
  </si>
  <si>
    <t>_qt</t>
  </si>
  <si>
    <t>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</si>
</sst>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2"/>
      <name val="Tahoma"/>
      <family val="2"/>
      <charset val="204"/>
    </font>
    <font>
      <b/>
      <sz val="12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 applyBorder="1"/>
    <xf numFmtId="49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right" vertical="top" wrapText="1"/>
    </xf>
    <xf numFmtId="49" fontId="3" fillId="0" borderId="0" xfId="0" applyNumberFormat="1" applyFont="1" applyBorder="1" applyAlignment="1">
      <alignment horizontal="left"/>
    </xf>
  </cellXfs>
  <cellStyles count="1">
    <cellStyle name="Звичайни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zoomScaleNormal="145" workbookViewId="0"/>
  </sheetViews>
  <sheetFormatPr defaultRowHeight="15"/>
  <cols>
    <col min="1" max="1" width="7.85546875" style="7" bestFit="1" customWidth="1"/>
    <col min="2" max="2" width="5.140625" style="7" bestFit="1" customWidth="1"/>
    <col min="3" max="3" width="11.5703125" style="7" bestFit="1" customWidth="1"/>
    <col min="4" max="4" width="21" style="2" bestFit="1" customWidth="1"/>
    <col min="5" max="5" width="23.85546875" style="2" bestFit="1" customWidth="1"/>
    <col min="6" max="6" width="251.7109375" style="2" bestFit="1" customWidth="1"/>
    <col min="7" max="7" width="11.5703125" style="1" bestFit="1" customWidth="1"/>
    <col min="8" max="16384" width="9.140625" style="1"/>
  </cols>
  <sheetData>
    <row r="1" spans="1:6" s="6" customFormat="1">
      <c r="A1" s="5" t="s">
        <v>3</v>
      </c>
      <c r="B1" s="5" t="s">
        <v>4</v>
      </c>
      <c r="C1" s="5" t="s">
        <v>2</v>
      </c>
      <c r="D1" s="5" t="s">
        <v>0</v>
      </c>
      <c r="E1" s="5" t="s">
        <v>1</v>
      </c>
      <c r="F1" s="11"/>
    </row>
    <row r="2" spans="1:6">
      <c r="A2" s="8" t="s">
        <v>5</v>
      </c>
      <c r="B2" s="4">
        <v>1</v>
      </c>
      <c r="C2" s="9">
        <v>11020200</v>
      </c>
      <c r="D2" s="10">
        <f>1525100</f>
        <v>1525100</v>
      </c>
      <c r="E2" s="10"/>
    </row>
    <row r="3" spans="1:6">
      <c r="A3" s="8" t="s">
        <v>5</v>
      </c>
      <c r="B3" s="4">
        <v>1</v>
      </c>
      <c r="C3" s="9">
        <v>14040000</v>
      </c>
      <c r="D3" s="10">
        <f>111418300</f>
        <v>111418300</v>
      </c>
      <c r="E3" s="10"/>
    </row>
    <row r="4" spans="1:6">
      <c r="A4" s="8" t="s">
        <v>5</v>
      </c>
      <c r="B4" s="4">
        <v>1</v>
      </c>
      <c r="C4" s="9">
        <v>18010100</v>
      </c>
      <c r="D4" s="10">
        <f>977800</f>
        <v>977800</v>
      </c>
      <c r="E4" s="10"/>
    </row>
    <row r="5" spans="1:6">
      <c r="A5" s="8" t="s">
        <v>5</v>
      </c>
      <c r="B5" s="4">
        <v>1</v>
      </c>
      <c r="C5" s="9">
        <v>18010200</v>
      </c>
      <c r="D5" s="10">
        <f>1000700</f>
        <v>1000700</v>
      </c>
      <c r="E5" s="10"/>
    </row>
    <row r="6" spans="1:6">
      <c r="A6" s="8" t="s">
        <v>5</v>
      </c>
      <c r="B6" s="4">
        <v>1</v>
      </c>
      <c r="C6" s="9">
        <v>18010400</v>
      </c>
      <c r="D6" s="10">
        <f>2708700</f>
        <v>2708700</v>
      </c>
      <c r="E6" s="10"/>
    </row>
    <row r="7" spans="1:6">
      <c r="A7" s="8" t="s">
        <v>5</v>
      </c>
      <c r="B7" s="4">
        <v>1</v>
      </c>
      <c r="C7" s="9">
        <v>18010500</v>
      </c>
      <c r="D7" s="10">
        <f>18575800</f>
        <v>18575800</v>
      </c>
      <c r="E7" s="10"/>
    </row>
    <row r="8" spans="1:6">
      <c r="A8" s="8" t="s">
        <v>5</v>
      </c>
      <c r="B8" s="4">
        <v>1</v>
      </c>
      <c r="C8" s="9">
        <v>18010600</v>
      </c>
      <c r="D8" s="10">
        <f>320173400</f>
        <v>320173400</v>
      </c>
      <c r="E8" s="10"/>
    </row>
    <row r="9" spans="1:6">
      <c r="A9" s="8" t="s">
        <v>5</v>
      </c>
      <c r="B9" s="4">
        <v>1</v>
      </c>
      <c r="C9" s="9">
        <v>18010700</v>
      </c>
      <c r="D9" s="10">
        <f>493200</f>
        <v>493200</v>
      </c>
      <c r="E9" s="10"/>
    </row>
    <row r="10" spans="1:6">
      <c r="A10" s="8" t="s">
        <v>5</v>
      </c>
      <c r="B10" s="4">
        <v>1</v>
      </c>
      <c r="C10" s="9">
        <v>18010900</v>
      </c>
      <c r="D10" s="10">
        <f>26860500</f>
        <v>26860500</v>
      </c>
      <c r="E10" s="10"/>
    </row>
    <row r="11" spans="1:6">
      <c r="A11" s="8" t="s">
        <v>5</v>
      </c>
      <c r="B11" s="4">
        <v>1</v>
      </c>
      <c r="C11" s="9">
        <v>18030100</v>
      </c>
      <c r="D11" s="10">
        <f>38900</f>
        <v>38900</v>
      </c>
      <c r="E11" s="10"/>
    </row>
    <row r="12" spans="1:6">
      <c r="A12" s="8" t="s">
        <v>5</v>
      </c>
      <c r="B12" s="4">
        <v>1</v>
      </c>
      <c r="C12" s="9">
        <v>18030200</v>
      </c>
      <c r="D12" s="10">
        <f>15000</f>
        <v>15000</v>
      </c>
      <c r="E12" s="10"/>
    </row>
    <row r="13" spans="1:6">
      <c r="A13" s="8" t="s">
        <v>5</v>
      </c>
      <c r="B13" s="4">
        <v>1</v>
      </c>
      <c r="C13" s="9">
        <v>18040100</v>
      </c>
      <c r="D13" s="10">
        <f>447500</f>
        <v>447500</v>
      </c>
      <c r="E13" s="10"/>
    </row>
    <row r="14" spans="1:6">
      <c r="A14" s="8" t="s">
        <v>5</v>
      </c>
      <c r="B14" s="4">
        <v>1</v>
      </c>
      <c r="C14" s="9">
        <v>18040200</v>
      </c>
      <c r="D14" s="10">
        <f>234900</f>
        <v>234900</v>
      </c>
      <c r="E14" s="10"/>
    </row>
    <row r="15" spans="1:6">
      <c r="A15" s="8" t="s">
        <v>5</v>
      </c>
      <c r="B15" s="4">
        <v>1</v>
      </c>
      <c r="C15" s="9">
        <v>18040500</v>
      </c>
      <c r="D15" s="10">
        <f>48900</f>
        <v>48900</v>
      </c>
      <c r="E15" s="10"/>
    </row>
    <row r="16" spans="1:6">
      <c r="A16" s="8" t="s">
        <v>5</v>
      </c>
      <c r="B16" s="4">
        <v>1</v>
      </c>
      <c r="C16" s="9">
        <v>18040600</v>
      </c>
      <c r="D16" s="10">
        <f>659000</f>
        <v>659000</v>
      </c>
      <c r="E16" s="10"/>
    </row>
    <row r="17" spans="1:5">
      <c r="A17" s="8" t="s">
        <v>5</v>
      </c>
      <c r="B17" s="4">
        <v>1</v>
      </c>
      <c r="C17" s="9">
        <v>18040800</v>
      </c>
      <c r="D17" s="10">
        <f>48800</f>
        <v>48800</v>
      </c>
      <c r="E17" s="10"/>
    </row>
    <row r="18" spans="1:5">
      <c r="A18" s="8" t="s">
        <v>5</v>
      </c>
      <c r="B18" s="4">
        <v>1</v>
      </c>
      <c r="C18" s="9">
        <v>18041500</v>
      </c>
      <c r="D18" s="10"/>
      <c r="E18" s="10">
        <f>97700</f>
        <v>97700</v>
      </c>
    </row>
    <row r="19" spans="1:5">
      <c r="A19" s="8" t="s">
        <v>5</v>
      </c>
      <c r="B19" s="4">
        <v>1</v>
      </c>
      <c r="C19" s="9">
        <v>18050300</v>
      </c>
      <c r="D19" s="10">
        <f>44752300</f>
        <v>44752300</v>
      </c>
      <c r="E19" s="10"/>
    </row>
    <row r="20" spans="1:5">
      <c r="A20" s="8" t="s">
        <v>5</v>
      </c>
      <c r="B20" s="4">
        <v>1</v>
      </c>
      <c r="C20" s="9">
        <v>18050400</v>
      </c>
      <c r="D20" s="10">
        <f>91162300</f>
        <v>91162300</v>
      </c>
      <c r="E20" s="10"/>
    </row>
    <row r="21" spans="1:5">
      <c r="A21" s="8" t="s">
        <v>5</v>
      </c>
      <c r="B21" s="4">
        <v>1</v>
      </c>
      <c r="C21" s="9">
        <v>19010100</v>
      </c>
      <c r="D21" s="10">
        <f>5863300</f>
        <v>5863300</v>
      </c>
      <c r="E21" s="10"/>
    </row>
    <row r="22" spans="1:5">
      <c r="A22" s="8" t="s">
        <v>5</v>
      </c>
      <c r="B22" s="4">
        <v>1</v>
      </c>
      <c r="C22" s="9">
        <v>19010200</v>
      </c>
      <c r="D22" s="10">
        <f>132100</f>
        <v>132100</v>
      </c>
      <c r="E22" s="10"/>
    </row>
    <row r="23" spans="1:5">
      <c r="A23" s="8" t="s">
        <v>5</v>
      </c>
      <c r="B23" s="4">
        <v>1</v>
      </c>
      <c r="C23" s="9">
        <v>19010300</v>
      </c>
      <c r="D23" s="10">
        <f>110300</f>
        <v>110300</v>
      </c>
      <c r="E23" s="10"/>
    </row>
    <row r="24" spans="1:5">
      <c r="A24" s="8" t="s">
        <v>5</v>
      </c>
      <c r="B24" s="4">
        <v>1</v>
      </c>
      <c r="C24" s="9">
        <v>21010300</v>
      </c>
      <c r="D24" s="10">
        <f>395100</f>
        <v>395100</v>
      </c>
      <c r="E24" s="10"/>
    </row>
    <row r="25" spans="1:5">
      <c r="A25" s="8" t="s">
        <v>5</v>
      </c>
      <c r="B25" s="4">
        <v>1</v>
      </c>
      <c r="C25" s="9">
        <v>21080500</v>
      </c>
      <c r="D25" s="10">
        <f>273300</f>
        <v>273300</v>
      </c>
      <c r="E25" s="10"/>
    </row>
    <row r="26" spans="1:5">
      <c r="A26" s="8" t="s">
        <v>5</v>
      </c>
      <c r="B26" s="4">
        <v>1</v>
      </c>
      <c r="C26" s="9">
        <v>21081100</v>
      </c>
      <c r="D26" s="10">
        <f>90100</f>
        <v>90100</v>
      </c>
      <c r="E26" s="10"/>
    </row>
    <row r="27" spans="1:5">
      <c r="A27" s="8" t="s">
        <v>5</v>
      </c>
      <c r="B27" s="4">
        <v>1</v>
      </c>
      <c r="C27" s="9">
        <v>22012500</v>
      </c>
      <c r="D27" s="10">
        <f>4172100</f>
        <v>4172100</v>
      </c>
      <c r="E27" s="10"/>
    </row>
    <row r="28" spans="1:5">
      <c r="A28" s="8" t="s">
        <v>5</v>
      </c>
      <c r="B28" s="4">
        <v>1</v>
      </c>
      <c r="C28" s="9">
        <v>22080400</v>
      </c>
      <c r="D28" s="10">
        <f>4226300</f>
        <v>4226300</v>
      </c>
      <c r="E28" s="10"/>
    </row>
    <row r="29" spans="1:5">
      <c r="A29" s="8" t="s">
        <v>5</v>
      </c>
      <c r="B29" s="4">
        <v>1</v>
      </c>
      <c r="C29" s="9">
        <v>22090100</v>
      </c>
      <c r="D29" s="10">
        <f>1746200</f>
        <v>1746200</v>
      </c>
      <c r="E29" s="10"/>
    </row>
    <row r="30" spans="1:5">
      <c r="A30" s="8" t="s">
        <v>5</v>
      </c>
      <c r="B30" s="4">
        <v>1</v>
      </c>
      <c r="C30" s="9">
        <v>22090200</v>
      </c>
      <c r="D30" s="10">
        <f>159800</f>
        <v>159800</v>
      </c>
      <c r="E30" s="10"/>
    </row>
    <row r="31" spans="1:5">
      <c r="A31" s="8" t="s">
        <v>5</v>
      </c>
      <c r="B31" s="4">
        <v>1</v>
      </c>
      <c r="C31" s="9">
        <v>22090400</v>
      </c>
      <c r="D31" s="10">
        <f>537800</f>
        <v>537800</v>
      </c>
      <c r="E31" s="10"/>
    </row>
    <row r="32" spans="1:5">
      <c r="A32" s="8" t="s">
        <v>5</v>
      </c>
      <c r="B32" s="4">
        <v>1</v>
      </c>
      <c r="C32" s="9">
        <v>24060300</v>
      </c>
      <c r="D32" s="10">
        <f>71100</f>
        <v>71100</v>
      </c>
      <c r="E32" s="10"/>
    </row>
    <row r="33" spans="1:5">
      <c r="A33" s="8" t="s">
        <v>5</v>
      </c>
      <c r="B33" s="4">
        <v>1</v>
      </c>
      <c r="C33" s="9">
        <v>25010000</v>
      </c>
      <c r="D33" s="10"/>
      <c r="E33" s="10">
        <f>20885600</f>
        <v>20885600</v>
      </c>
    </row>
    <row r="34" spans="1:5">
      <c r="A34" s="8" t="s">
        <v>5</v>
      </c>
      <c r="B34" s="4">
        <v>1</v>
      </c>
      <c r="C34" s="9">
        <v>25020000</v>
      </c>
      <c r="D34" s="10"/>
      <c r="E34" s="10">
        <f>249800</f>
        <v>249800</v>
      </c>
    </row>
    <row r="35" spans="1:5">
      <c r="A35" s="8" t="s">
        <v>5</v>
      </c>
      <c r="B35" s="4">
        <v>1</v>
      </c>
      <c r="C35" s="9">
        <v>50110000</v>
      </c>
      <c r="D35" s="10"/>
      <c r="E35" s="10">
        <f>7428900</f>
        <v>7428900</v>
      </c>
    </row>
    <row r="36" spans="1:5">
      <c r="A36" s="8" t="s">
        <v>5</v>
      </c>
      <c r="B36" s="4">
        <v>1</v>
      </c>
      <c r="C36" s="9">
        <v>42000000</v>
      </c>
      <c r="D36" s="10"/>
      <c r="E36" s="10">
        <f>14497900</f>
        <v>14497900</v>
      </c>
    </row>
    <row r="37" spans="1:5">
      <c r="A37" s="8" t="s">
        <v>5</v>
      </c>
      <c r="B37" s="4">
        <v>1</v>
      </c>
      <c r="C37" s="9">
        <v>41035000</v>
      </c>
      <c r="D37" s="10">
        <f>325446800</f>
        <v>325446800</v>
      </c>
      <c r="E37" s="10"/>
    </row>
    <row r="39" spans="1:5">
      <c r="D39" s="3"/>
    </row>
    <row r="40" spans="1:5">
      <c r="D40" s="3"/>
      <c r="E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Администратор</cp:lastModifiedBy>
  <dcterms:created xsi:type="dcterms:W3CDTF">2015-02-16T13:48:53Z</dcterms:created>
  <dcterms:modified xsi:type="dcterms:W3CDTF">2015-05-08T08:36:58Z</dcterms:modified>
</cp:coreProperties>
</file>