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0125" yWindow="-15" windowWidth="10275" windowHeight="9330" tabRatio="189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E20" i="1"/>
  <c r="E19"/>
  <c r="E18"/>
  <c r="D21"/>
  <c r="D17"/>
  <c r="D16"/>
  <c r="D15"/>
  <c r="D14"/>
  <c r="D13"/>
  <c r="D12"/>
  <c r="D11"/>
  <c r="D10"/>
  <c r="D9"/>
  <c r="D8"/>
  <c r="D7"/>
  <c r="D6"/>
  <c r="D5"/>
  <c r="D4"/>
  <c r="D3"/>
  <c r="D2"/>
</calcChain>
</file>

<file path=xl/sharedStrings.xml><?xml version="1.0" encoding="utf-8"?>
<sst xmlns="http://schemas.openxmlformats.org/spreadsheetml/2006/main" count="46" uniqueCount="27">
  <si>
    <t>Загальний фонд</t>
  </si>
  <si>
    <t>Спеціальний фонд</t>
  </si>
  <si>
    <t>kkd</t>
  </si>
  <si>
    <t>_year</t>
  </si>
  <si>
    <t>2015</t>
  </si>
  <si>
    <t>_qt</t>
  </si>
  <si>
    <t>Опис класифікаторів (необхідно видалити)</t>
  </si>
  <si>
    <t>Податок на прибуток підприємств та фінансових установ комунальної власності</t>
  </si>
  <si>
    <t>Акцизний податок з реалізації суб'єктами господарювання роздрібної торгівлі підакцизних товарів</t>
  </si>
  <si>
    <t>Земельний податок з юридичних осіб</t>
  </si>
  <si>
    <t>Орендна плата з юридичних осіб</t>
  </si>
  <si>
    <t>Земельний податок з фізичних осіб</t>
  </si>
  <si>
    <t>Орендна плата з фізичних осіб</t>
  </si>
  <si>
    <t>Туристичний збір, сплачений фізичними особами</t>
  </si>
  <si>
    <t>Єдиний податок з фізичних осіб</t>
  </si>
  <si>
    <t>Надходження від викидів забруднюючих речовин в атмосферне повітря стаціонарними джерелами забруднення</t>
  </si>
  <si>
    <t>Надходження від скидів забруднюючих речовин безпосередньо у водні об'єкти</t>
  </si>
  <si>
    <t>Надходження від розміщення відходів у спеціально відведених для цього місцях чи на об'єктах, крім розміщення окремих видів відходів як вторинної сировини</t>
  </si>
  <si>
    <t>Частина чистого прибутку (доходу) комунальних унітарних підприємств та їх об'єднань, що вилучається до відповідного місцевого бюджету</t>
  </si>
  <si>
    <t>Надходження від орендної плати за користування цілісним майновим комплексом та іншим майном, що перебуває в комунальній власності</t>
  </si>
  <si>
    <t>Державне мито, що сплачується за місцем розгляду та оформлення документів, у тому числі за оформлення документів на спадщину і дарування</t>
  </si>
  <si>
    <t>Державне мито, пов'язане з видачею та оформленням закордонних паспортів (посвідок) та паспортів громадян України</t>
  </si>
  <si>
    <t>Надходження від плати за послуги, що надаються бюджетними установами згідно із законодавством</t>
  </si>
  <si>
    <t>Цільові фонди, утворені Верховною Радою Автономної Республіки Крим, органами місцевого самоврядування та місцевими органами виконавчої влади</t>
  </si>
  <si>
    <t>Від урядів зарубіжних країн та міжнародних організацій</t>
  </si>
  <si>
    <t>Інші субвенції</t>
  </si>
  <si>
    <t>Єдиний податок з юридичних осіб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</si>
</sst>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</font>
    <font>
      <sz val="12"/>
      <name val="Tahoma"/>
      <family val="2"/>
      <charset val="204"/>
    </font>
    <font>
      <b/>
      <sz val="12"/>
      <name val="Tahoma"/>
      <family val="2"/>
      <charset val="204"/>
    </font>
    <font>
      <b/>
      <sz val="12"/>
      <color indexed="10"/>
      <name val="Tahoma"/>
      <family val="2"/>
      <charset val="204"/>
    </font>
    <font>
      <sz val="12"/>
      <color indexed="10"/>
      <name val="Tahoma"/>
      <family val="2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49" fontId="2" fillId="0" borderId="0" xfId="0" applyNumberFormat="1" applyFont="1" applyBorder="1"/>
    <xf numFmtId="49" fontId="2" fillId="0" borderId="0" xfId="0" applyNumberFormat="1" applyFont="1" applyBorder="1" applyAlignment="1">
      <alignment horizontal="left"/>
    </xf>
    <xf numFmtId="2" fontId="2" fillId="0" borderId="0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right" vertical="top" wrapText="1"/>
    </xf>
    <xf numFmtId="49" fontId="3" fillId="0" borderId="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3" fillId="0" borderId="0" xfId="0" applyNumberFormat="1" applyFont="1" applyBorder="1"/>
    <xf numFmtId="1" fontId="2" fillId="0" borderId="1" xfId="0" applyNumberFormat="1" applyFont="1" applyBorder="1" applyAlignment="1">
      <alignment horizontal="center" vertical="top" wrapText="1"/>
    </xf>
    <xf numFmtId="49" fontId="3" fillId="0" borderId="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right" vertical="top" wrapText="1"/>
    </xf>
    <xf numFmtId="49" fontId="5" fillId="0" borderId="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zoomScaleNormal="145" workbookViewId="0"/>
  </sheetViews>
  <sheetFormatPr defaultRowHeight="15"/>
  <cols>
    <col min="1" max="1" width="7.85546875" style="7" bestFit="1" customWidth="1"/>
    <col min="2" max="2" width="5.28515625" style="7" bestFit="1" customWidth="1"/>
    <col min="3" max="3" width="12" style="7" bestFit="1" customWidth="1"/>
    <col min="4" max="4" width="21.140625" style="2" bestFit="1" customWidth="1"/>
    <col min="5" max="5" width="24" style="2" bestFit="1" customWidth="1"/>
    <col min="6" max="6" width="176" style="2" bestFit="1" customWidth="1"/>
    <col min="7" max="7" width="11.5703125" style="1" bestFit="1" customWidth="1"/>
    <col min="8" max="16384" width="9.140625" style="1"/>
  </cols>
  <sheetData>
    <row r="1" spans="1:6" s="8" customFormat="1">
      <c r="A1" s="6" t="s">
        <v>3</v>
      </c>
      <c r="B1" s="6" t="s">
        <v>5</v>
      </c>
      <c r="C1" s="6" t="s">
        <v>2</v>
      </c>
      <c r="D1" s="6" t="s">
        <v>0</v>
      </c>
      <c r="E1" s="10" t="s">
        <v>1</v>
      </c>
      <c r="F1" s="13" t="s">
        <v>6</v>
      </c>
    </row>
    <row r="2" spans="1:6">
      <c r="A2" s="4" t="s">
        <v>4</v>
      </c>
      <c r="B2" s="4">
        <v>1</v>
      </c>
      <c r="C2" s="9">
        <v>11020200</v>
      </c>
      <c r="D2" s="5">
        <f>83600</f>
        <v>83600</v>
      </c>
      <c r="E2" s="11"/>
      <c r="F2" s="12" t="s">
        <v>7</v>
      </c>
    </row>
    <row r="3" spans="1:6">
      <c r="A3" s="4" t="s">
        <v>4</v>
      </c>
      <c r="B3" s="4">
        <v>1</v>
      </c>
      <c r="C3" s="9">
        <v>14040000</v>
      </c>
      <c r="D3" s="5">
        <f>21818200</f>
        <v>21818200</v>
      </c>
      <c r="E3" s="11"/>
      <c r="F3" s="12" t="s">
        <v>8</v>
      </c>
    </row>
    <row r="4" spans="1:6">
      <c r="A4" s="4" t="s">
        <v>4</v>
      </c>
      <c r="B4" s="4">
        <v>1</v>
      </c>
      <c r="C4" s="9">
        <v>18010500</v>
      </c>
      <c r="D4" s="5">
        <f>10463000</f>
        <v>10463000</v>
      </c>
      <c r="E4" s="11"/>
      <c r="F4" s="12" t="s">
        <v>9</v>
      </c>
    </row>
    <row r="5" spans="1:6">
      <c r="A5" s="4" t="s">
        <v>4</v>
      </c>
      <c r="B5" s="4">
        <v>1</v>
      </c>
      <c r="C5" s="9">
        <v>18010600</v>
      </c>
      <c r="D5" s="5">
        <f>263898300</f>
        <v>263898300</v>
      </c>
      <c r="E5" s="11"/>
      <c r="F5" s="12" t="s">
        <v>10</v>
      </c>
    </row>
    <row r="6" spans="1:6">
      <c r="A6" s="4" t="s">
        <v>4</v>
      </c>
      <c r="B6" s="4">
        <v>1</v>
      </c>
      <c r="C6" s="9">
        <v>18010700</v>
      </c>
      <c r="D6" s="5">
        <f>379100</f>
        <v>379100</v>
      </c>
      <c r="E6" s="11"/>
      <c r="F6" s="12" t="s">
        <v>11</v>
      </c>
    </row>
    <row r="7" spans="1:6">
      <c r="A7" s="4" t="s">
        <v>4</v>
      </c>
      <c r="B7" s="4">
        <v>1</v>
      </c>
      <c r="C7" s="9">
        <v>18010900</v>
      </c>
      <c r="D7" s="5">
        <f>21600900</f>
        <v>21600900</v>
      </c>
      <c r="E7" s="11"/>
      <c r="F7" s="12" t="s">
        <v>12</v>
      </c>
    </row>
    <row r="8" spans="1:6">
      <c r="A8" s="4" t="s">
        <v>4</v>
      </c>
      <c r="B8" s="4">
        <v>1</v>
      </c>
      <c r="C8" s="9">
        <v>18030200</v>
      </c>
      <c r="D8" s="5">
        <f>15000</f>
        <v>15000</v>
      </c>
      <c r="E8" s="11"/>
      <c r="F8" s="12" t="s">
        <v>13</v>
      </c>
    </row>
    <row r="9" spans="1:6">
      <c r="A9" s="4" t="s">
        <v>4</v>
      </c>
      <c r="B9" s="4">
        <v>1</v>
      </c>
      <c r="C9" s="9">
        <v>18050300</v>
      </c>
      <c r="D9" s="5">
        <f>41329200</f>
        <v>41329200</v>
      </c>
      <c r="E9" s="11"/>
      <c r="F9" s="12" t="s">
        <v>26</v>
      </c>
    </row>
    <row r="10" spans="1:6">
      <c r="A10" s="4" t="s">
        <v>4</v>
      </c>
      <c r="B10" s="4">
        <v>1</v>
      </c>
      <c r="C10" s="9">
        <v>18050400</v>
      </c>
      <c r="D10" s="5">
        <f>89536700</f>
        <v>89536700</v>
      </c>
      <c r="E10" s="11"/>
      <c r="F10" s="12" t="s">
        <v>14</v>
      </c>
    </row>
    <row r="11" spans="1:6">
      <c r="A11" s="4" t="s">
        <v>4</v>
      </c>
      <c r="B11" s="4">
        <v>1</v>
      </c>
      <c r="C11" s="9">
        <v>19010100</v>
      </c>
      <c r="D11" s="5">
        <f>4200000</f>
        <v>4200000</v>
      </c>
      <c r="E11" s="11"/>
      <c r="F11" s="12" t="s">
        <v>15</v>
      </c>
    </row>
    <row r="12" spans="1:6">
      <c r="A12" s="4" t="s">
        <v>4</v>
      </c>
      <c r="B12" s="4">
        <v>1</v>
      </c>
      <c r="C12" s="9">
        <v>19010200</v>
      </c>
      <c r="D12" s="5">
        <f>125000</f>
        <v>125000</v>
      </c>
      <c r="E12" s="11"/>
      <c r="F12" s="12" t="s">
        <v>16</v>
      </c>
    </row>
    <row r="13" spans="1:6">
      <c r="A13" s="4" t="s">
        <v>4</v>
      </c>
      <c r="B13" s="4">
        <v>1</v>
      </c>
      <c r="C13" s="9">
        <v>19010300</v>
      </c>
      <c r="D13" s="5">
        <f>200000</f>
        <v>200000</v>
      </c>
      <c r="E13" s="11"/>
      <c r="F13" s="12" t="s">
        <v>17</v>
      </c>
    </row>
    <row r="14" spans="1:6">
      <c r="A14" s="4" t="s">
        <v>4</v>
      </c>
      <c r="B14" s="4">
        <v>1</v>
      </c>
      <c r="C14" s="9">
        <v>21010300</v>
      </c>
      <c r="D14" s="5">
        <f>125000</f>
        <v>125000</v>
      </c>
      <c r="E14" s="11"/>
      <c r="F14" s="12" t="s">
        <v>18</v>
      </c>
    </row>
    <row r="15" spans="1:6">
      <c r="A15" s="4" t="s">
        <v>4</v>
      </c>
      <c r="B15" s="4">
        <v>1</v>
      </c>
      <c r="C15" s="9">
        <v>22080400</v>
      </c>
      <c r="D15" s="5">
        <f>3257700</f>
        <v>3257700</v>
      </c>
      <c r="E15" s="11"/>
      <c r="F15" s="12" t="s">
        <v>19</v>
      </c>
    </row>
    <row r="16" spans="1:6">
      <c r="A16" s="4" t="s">
        <v>4</v>
      </c>
      <c r="B16" s="4">
        <v>1</v>
      </c>
      <c r="C16" s="9">
        <v>22090100</v>
      </c>
      <c r="D16" s="5">
        <f>1816300</f>
        <v>1816300</v>
      </c>
      <c r="E16" s="11"/>
      <c r="F16" s="12" t="s">
        <v>20</v>
      </c>
    </row>
    <row r="17" spans="1:6">
      <c r="A17" s="4" t="s">
        <v>4</v>
      </c>
      <c r="B17" s="4">
        <v>1</v>
      </c>
      <c r="C17" s="9">
        <v>22090400</v>
      </c>
      <c r="D17" s="5">
        <f>831500</f>
        <v>831500</v>
      </c>
      <c r="E17" s="11"/>
      <c r="F17" s="12" t="s">
        <v>21</v>
      </c>
    </row>
    <row r="18" spans="1:6">
      <c r="A18" s="4" t="s">
        <v>4</v>
      </c>
      <c r="B18" s="4">
        <v>1</v>
      </c>
      <c r="C18" s="9">
        <v>25010000</v>
      </c>
      <c r="D18" s="5"/>
      <c r="E18" s="11">
        <f>17193300</f>
        <v>17193300</v>
      </c>
      <c r="F18" s="12" t="s">
        <v>22</v>
      </c>
    </row>
    <row r="19" spans="1:6">
      <c r="A19" s="4" t="s">
        <v>4</v>
      </c>
      <c r="B19" s="4">
        <v>1</v>
      </c>
      <c r="C19" s="9">
        <v>50110000</v>
      </c>
      <c r="D19" s="5"/>
      <c r="E19" s="11">
        <f>1500000</f>
        <v>1500000</v>
      </c>
      <c r="F19" s="12" t="s">
        <v>23</v>
      </c>
    </row>
    <row r="20" spans="1:6">
      <c r="A20" s="4" t="s">
        <v>4</v>
      </c>
      <c r="B20" s="4">
        <v>1</v>
      </c>
      <c r="C20" s="9">
        <v>42000000</v>
      </c>
      <c r="D20" s="5"/>
      <c r="E20" s="11">
        <f>14497900</f>
        <v>14497900</v>
      </c>
      <c r="F20" s="12" t="s">
        <v>24</v>
      </c>
    </row>
    <row r="21" spans="1:6">
      <c r="A21" s="4" t="s">
        <v>4</v>
      </c>
      <c r="B21" s="4">
        <v>1</v>
      </c>
      <c r="C21" s="9">
        <v>41035000</v>
      </c>
      <c r="D21" s="5">
        <f>336711300</f>
        <v>336711300</v>
      </c>
      <c r="E21" s="11"/>
      <c r="F21" s="12" t="s">
        <v>25</v>
      </c>
    </row>
    <row r="23" spans="1:6">
      <c r="D23" s="3"/>
      <c r="E23" s="3"/>
    </row>
    <row r="24" spans="1:6">
      <c r="D24" s="3"/>
    </row>
  </sheetData>
  <phoneticPr fontId="1" type="noConversion"/>
  <pageMargins left="0.7" right="0.7" top="0.75" bottom="0.75" header="0.3" footer="0.3"/>
  <pageSetup paperSize="9" orientation="portrait" r:id="rId1"/>
  <ignoredErrors>
    <ignoredError sqref="D1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Kashpruk, Valeriy (external - Project)</dc:creator>
  <cp:lastModifiedBy>Администратор</cp:lastModifiedBy>
  <dcterms:created xsi:type="dcterms:W3CDTF">2015-02-16T13:48:53Z</dcterms:created>
  <dcterms:modified xsi:type="dcterms:W3CDTF">2015-05-06T12:49:17Z</dcterms:modified>
</cp:coreProperties>
</file>