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120" windowWidth="2061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6" i="1" l="1"/>
  <c r="C35" i="1" s="1"/>
  <c r="C34" i="1"/>
  <c r="C33" i="1"/>
  <c r="C32" i="1" s="1"/>
  <c r="B38" i="1"/>
  <c r="B37" i="1"/>
  <c r="C31" i="1"/>
  <c r="C30" i="1" s="1"/>
  <c r="B29" i="1"/>
  <c r="B28" i="1"/>
  <c r="B27" i="1" s="1"/>
  <c r="B26" i="1"/>
  <c r="B25" i="1"/>
  <c r="B24" i="1"/>
  <c r="B23" i="1"/>
  <c r="B22" i="1"/>
  <c r="B21" i="1"/>
  <c r="B20" i="1"/>
  <c r="B19" i="1"/>
  <c r="B18" i="1"/>
  <c r="B17" i="1"/>
  <c r="B15" i="1"/>
  <c r="B14" i="1"/>
  <c r="B12" i="1"/>
  <c r="B11" i="1"/>
  <c r="B10" i="1" s="1"/>
  <c r="B9" i="1"/>
  <c r="B8" i="1"/>
  <c r="B7" i="1"/>
  <c r="B6" i="1"/>
  <c r="B3" i="1"/>
  <c r="B2" i="1"/>
  <c r="B5" i="1" l="1"/>
  <c r="B13" i="1"/>
  <c r="B16" i="1"/>
  <c r="B4" i="1" l="1"/>
</calcChain>
</file>

<file path=xl/sharedStrings.xml><?xml version="1.0" encoding="utf-8"?>
<sst xmlns="http://schemas.openxmlformats.org/spreadsheetml/2006/main" count="3" uniqueCount="3">
  <si>
    <t>Загальний фонд</t>
  </si>
  <si>
    <t>Спеціальний фонд</t>
  </si>
  <si>
    <t>kkd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</si>
</sst>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9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2" fillId="0" borderId="1" xfId="0" applyNumberFormat="1" applyFont="1" applyBorder="1" applyAlignment="1">
      <alignment horizontal="center" vertical="top" wrapText="1"/>
    </xf>
    <xf numFmtId="2" fontId="3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9" fontId="4" fillId="0" borderId="0" xfId="0" applyNumberFormat="1" applyFont="1"/>
    <xf numFmtId="0" fontId="2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abSelected="1" topLeftCell="A3" workbookViewId="0">
      <selection activeCell="C37" sqref="C37"/>
    </sheetView>
  </sheetViews>
  <sheetFormatPr defaultRowHeight="15" x14ac:dyDescent="0.25"/>
  <cols>
    <col min="1" max="1" width="15.5703125" customWidth="1"/>
    <col min="2" max="2" width="17.42578125" customWidth="1"/>
    <col min="3" max="3" width="14.7109375" customWidth="1"/>
  </cols>
  <sheetData>
    <row r="1" spans="1:3" x14ac:dyDescent="0.25">
      <c r="A1" s="3" t="s">
        <v>2</v>
      </c>
      <c r="B1" s="4" t="s">
        <v>0</v>
      </c>
      <c r="C1" s="4" t="s">
        <v>1</v>
      </c>
    </row>
    <row r="2" spans="1:3" ht="15.75" x14ac:dyDescent="0.25">
      <c r="A2" s="5">
        <v>11020200</v>
      </c>
      <c r="B2" s="1">
        <f>3000</f>
        <v>3000</v>
      </c>
      <c r="C2" s="1"/>
    </row>
    <row r="3" spans="1:3" ht="15.75" x14ac:dyDescent="0.25">
      <c r="A3" s="5">
        <v>14040000</v>
      </c>
      <c r="B3" s="1">
        <f>1200000</f>
        <v>1200000</v>
      </c>
      <c r="C3" s="1"/>
    </row>
    <row r="4" spans="1:3" ht="15.75" x14ac:dyDescent="0.25">
      <c r="A4" s="5">
        <v>18000000</v>
      </c>
      <c r="B4" s="1">
        <f>B5+B10+B13</f>
        <v>16965000</v>
      </c>
      <c r="C4" s="1"/>
    </row>
    <row r="5" spans="1:3" ht="15.75" x14ac:dyDescent="0.25">
      <c r="A5" s="5">
        <v>18010000</v>
      </c>
      <c r="B5" s="1">
        <f>SUM(B6:B9)</f>
        <v>11758000</v>
      </c>
      <c r="C5" s="1"/>
    </row>
    <row r="6" spans="1:3" ht="15.75" x14ac:dyDescent="0.25">
      <c r="A6" s="6">
        <v>18010500</v>
      </c>
      <c r="B6" s="2">
        <f>460000</f>
        <v>460000</v>
      </c>
      <c r="C6" s="2"/>
    </row>
    <row r="7" spans="1:3" ht="15.75" x14ac:dyDescent="0.25">
      <c r="A7" s="6">
        <v>18010600</v>
      </c>
      <c r="B7" s="2">
        <f>10530000</f>
        <v>10530000</v>
      </c>
      <c r="C7" s="2"/>
    </row>
    <row r="8" spans="1:3" ht="15.75" x14ac:dyDescent="0.25">
      <c r="A8" s="6">
        <v>18010700</v>
      </c>
      <c r="B8" s="2">
        <f>18000</f>
        <v>18000</v>
      </c>
      <c r="C8" s="2"/>
    </row>
    <row r="9" spans="1:3" ht="15.75" x14ac:dyDescent="0.25">
      <c r="A9" s="6">
        <v>18010900</v>
      </c>
      <c r="B9" s="2">
        <f>750000</f>
        <v>750000</v>
      </c>
      <c r="C9" s="2"/>
    </row>
    <row r="10" spans="1:3" ht="15.75" x14ac:dyDescent="0.25">
      <c r="A10" s="5">
        <v>18030000</v>
      </c>
      <c r="B10" s="1">
        <f>B11+B12</f>
        <v>7000</v>
      </c>
      <c r="C10" s="1"/>
    </row>
    <row r="11" spans="1:3" ht="15.75" x14ac:dyDescent="0.25">
      <c r="A11" s="6">
        <v>18030100</v>
      </c>
      <c r="B11" s="2">
        <f>1000</f>
        <v>1000</v>
      </c>
      <c r="C11" s="2"/>
    </row>
    <row r="12" spans="1:3" ht="15.75" x14ac:dyDescent="0.25">
      <c r="A12" s="6">
        <v>18030200</v>
      </c>
      <c r="B12" s="2">
        <f>6000</f>
        <v>6000</v>
      </c>
      <c r="C12" s="2"/>
    </row>
    <row r="13" spans="1:3" ht="15.75" x14ac:dyDescent="0.25">
      <c r="A13" s="5">
        <v>18050000</v>
      </c>
      <c r="B13" s="1">
        <f>SUM(B14:B15)</f>
        <v>5200000</v>
      </c>
      <c r="C13" s="1"/>
    </row>
    <row r="14" spans="1:3" ht="15.75" x14ac:dyDescent="0.25">
      <c r="A14" s="6">
        <v>18050300</v>
      </c>
      <c r="B14" s="2">
        <f>1800000</f>
        <v>1800000</v>
      </c>
      <c r="C14" s="2"/>
    </row>
    <row r="15" spans="1:3" ht="15.75" x14ac:dyDescent="0.25">
      <c r="A15" s="6">
        <v>18050400</v>
      </c>
      <c r="B15" s="2">
        <f>3400000</f>
        <v>3400000</v>
      </c>
      <c r="C15" s="2"/>
    </row>
    <row r="16" spans="1:3" ht="15.75" x14ac:dyDescent="0.25">
      <c r="A16" s="5">
        <v>19010000</v>
      </c>
      <c r="B16" s="1">
        <f>SUM(B17:B19)</f>
        <v>181000</v>
      </c>
      <c r="C16" s="1"/>
    </row>
    <row r="17" spans="1:3" ht="15.75" x14ac:dyDescent="0.25">
      <c r="A17" s="6">
        <v>19010100</v>
      </c>
      <c r="B17" s="2">
        <f>168000</f>
        <v>168000</v>
      </c>
      <c r="C17" s="2"/>
    </row>
    <row r="18" spans="1:3" ht="15.75" x14ac:dyDescent="0.25">
      <c r="A18" s="6">
        <v>19010200</v>
      </c>
      <c r="B18" s="2">
        <f>5000</f>
        <v>5000</v>
      </c>
      <c r="C18" s="2"/>
    </row>
    <row r="19" spans="1:3" ht="15.75" x14ac:dyDescent="0.25">
      <c r="A19" s="6">
        <v>19010300</v>
      </c>
      <c r="B19" s="2">
        <f>8000</f>
        <v>8000</v>
      </c>
      <c r="C19" s="2"/>
    </row>
    <row r="20" spans="1:3" ht="15.75" x14ac:dyDescent="0.25">
      <c r="A20" s="5">
        <v>21000000</v>
      </c>
      <c r="B20" s="1">
        <f>SUM(B21:B22)</f>
        <v>15000</v>
      </c>
      <c r="C20" s="2"/>
    </row>
    <row r="21" spans="1:3" ht="15.75" x14ac:dyDescent="0.25">
      <c r="A21" s="6">
        <v>21010300</v>
      </c>
      <c r="B21" s="2">
        <f>5000</f>
        <v>5000</v>
      </c>
      <c r="C21" s="2"/>
    </row>
    <row r="22" spans="1:3" ht="15.75" x14ac:dyDescent="0.25">
      <c r="A22" s="6">
        <v>21081100</v>
      </c>
      <c r="B22" s="2">
        <f>10000</f>
        <v>10000</v>
      </c>
      <c r="C22" s="1"/>
    </row>
    <row r="23" spans="1:3" ht="15.75" x14ac:dyDescent="0.25">
      <c r="A23" s="5">
        <v>22080400</v>
      </c>
      <c r="B23" s="1">
        <f>150000</f>
        <v>150000</v>
      </c>
      <c r="C23" s="1"/>
    </row>
    <row r="24" spans="1:3" ht="15.75" x14ac:dyDescent="0.25">
      <c r="A24" s="5">
        <v>22090000</v>
      </c>
      <c r="B24" s="1">
        <f>SUM(B25:B26)</f>
        <v>123000</v>
      </c>
      <c r="C24" s="2"/>
    </row>
    <row r="25" spans="1:3" ht="15.75" x14ac:dyDescent="0.25">
      <c r="A25" s="6">
        <v>22090100</v>
      </c>
      <c r="B25" s="2">
        <f>84000</f>
        <v>84000</v>
      </c>
      <c r="C25" s="2"/>
    </row>
    <row r="26" spans="1:3" ht="15.75" x14ac:dyDescent="0.25">
      <c r="A26" s="6">
        <v>22090400</v>
      </c>
      <c r="B26" s="2">
        <f>39000</f>
        <v>39000</v>
      </c>
      <c r="C26" s="1"/>
    </row>
    <row r="27" spans="1:3" ht="15.75" x14ac:dyDescent="0.25">
      <c r="A27" s="5">
        <v>24000000</v>
      </c>
      <c r="B27" s="1">
        <f>B28</f>
        <v>13000</v>
      </c>
      <c r="C27" s="2"/>
    </row>
    <row r="28" spans="1:3" ht="15.75" x14ac:dyDescent="0.25">
      <c r="A28" s="6">
        <v>24060000</v>
      </c>
      <c r="B28" s="2">
        <f>B29</f>
        <v>13000</v>
      </c>
      <c r="C28" s="2"/>
    </row>
    <row r="29" spans="1:3" ht="15.75" x14ac:dyDescent="0.25">
      <c r="A29" s="6">
        <v>24060300</v>
      </c>
      <c r="B29" s="2">
        <f>13000</f>
        <v>13000</v>
      </c>
      <c r="C29" s="1"/>
    </row>
    <row r="30" spans="1:3" ht="15.75" x14ac:dyDescent="0.25">
      <c r="A30" s="5">
        <v>25000000</v>
      </c>
      <c r="B30" s="2"/>
      <c r="C30" s="1">
        <f>C31</f>
        <v>640850</v>
      </c>
    </row>
    <row r="31" spans="1:3" ht="15.75" x14ac:dyDescent="0.25">
      <c r="A31" s="6">
        <v>25010000</v>
      </c>
      <c r="B31" s="1"/>
      <c r="C31" s="2">
        <f>640850</f>
        <v>640850</v>
      </c>
    </row>
    <row r="32" spans="1:3" ht="15.75" x14ac:dyDescent="0.25">
      <c r="A32" s="5">
        <v>30000000</v>
      </c>
      <c r="B32" s="1"/>
      <c r="C32" s="1">
        <f>SUM(C33:C34)</f>
        <v>200000</v>
      </c>
    </row>
    <row r="33" spans="1:3" ht="15.75" x14ac:dyDescent="0.25">
      <c r="A33" s="6">
        <v>31030000</v>
      </c>
      <c r="B33" s="2"/>
      <c r="C33" s="2">
        <f>100000</f>
        <v>100000</v>
      </c>
    </row>
    <row r="34" spans="1:3" ht="15.75" x14ac:dyDescent="0.25">
      <c r="A34" s="6">
        <v>33010100</v>
      </c>
      <c r="B34" s="2"/>
      <c r="C34" s="2">
        <f>100000</f>
        <v>100000</v>
      </c>
    </row>
    <row r="35" spans="1:3" ht="15.75" x14ac:dyDescent="0.25">
      <c r="A35" s="5">
        <v>50000000</v>
      </c>
      <c r="B35" s="1"/>
      <c r="C35" s="1">
        <f>C36</f>
        <v>150000</v>
      </c>
    </row>
    <row r="36" spans="1:3" ht="15.75" x14ac:dyDescent="0.25">
      <c r="A36" s="6">
        <v>50110000</v>
      </c>
      <c r="B36" s="2"/>
      <c r="C36" s="2">
        <f>150000</f>
        <v>150000</v>
      </c>
    </row>
    <row r="37" spans="1:3" ht="15.75" x14ac:dyDescent="0.25">
      <c r="A37" s="5">
        <v>41035000</v>
      </c>
      <c r="B37" s="1">
        <f>5220967</f>
        <v>5220967</v>
      </c>
      <c r="C37" s="1"/>
    </row>
    <row r="38" spans="1:3" ht="15.75" x14ac:dyDescent="0.25">
      <c r="A38" s="5">
        <v>410339000</v>
      </c>
      <c r="B38" s="1">
        <f>788250</f>
        <v>788250</v>
      </c>
      <c r="C38" s="1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Kashpruk, Valeriy (external - Project)</cp:lastModifiedBy>
  <dcterms:created xsi:type="dcterms:W3CDTF">2015-02-16T13:48:53Z</dcterms:created>
  <dcterms:modified xsi:type="dcterms:W3CDTF">2015-03-12T10:28:40Z</dcterms:modified>
</cp:coreProperties>
</file>