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"/>
    </mc:Choice>
  </mc:AlternateContent>
  <xr:revisionPtr revIDLastSave="0" documentId="13_ncr:1_{D2B16FCF-3A7A-477A-AB84-EDDD901D0708}" xr6:coauthVersionLast="46" xr6:coauthVersionMax="46" xr10:uidLastSave="{00000000-0000-0000-0000-000000000000}"/>
  <bookViews>
    <workbookView xWindow="5280" yWindow="1490" windowWidth="28800" windowHeight="15500" xr2:uid="{00000000-000D-0000-FFFF-FFFF00000000}"/>
  </bookViews>
  <sheets>
    <sheet name="AL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2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G22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J58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F98" i="1" s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H109" i="1" s="1"/>
  <c r="C112" i="1"/>
  <c r="C113" i="1"/>
  <c r="C114" i="1"/>
  <c r="C115" i="1"/>
  <c r="C116" i="1"/>
  <c r="C117" i="1"/>
  <c r="C118" i="1"/>
  <c r="C119" i="1"/>
  <c r="F119" i="1" s="1"/>
  <c r="C120" i="1"/>
  <c r="C121" i="1"/>
  <c r="C122" i="1"/>
  <c r="C123" i="1"/>
  <c r="C124" i="1"/>
  <c r="C125" i="1"/>
  <c r="C126" i="1"/>
  <c r="C127" i="1"/>
  <c r="J125" i="1" s="1"/>
  <c r="C128" i="1"/>
  <c r="C129" i="1"/>
  <c r="C130" i="1"/>
  <c r="H128" i="1" s="1"/>
  <c r="C131" i="1"/>
  <c r="C132" i="1"/>
  <c r="C133" i="1"/>
  <c r="C134" i="1"/>
  <c r="C135" i="1"/>
  <c r="C136" i="1"/>
  <c r="C137" i="1"/>
  <c r="C138" i="1"/>
  <c r="C139" i="1"/>
  <c r="I137" i="1" s="1"/>
  <c r="C140" i="1"/>
  <c r="C141" i="1"/>
  <c r="C142" i="1"/>
  <c r="C143" i="1"/>
  <c r="F143" i="1" s="1"/>
  <c r="C144" i="1"/>
  <c r="C145" i="1"/>
  <c r="C146" i="1"/>
  <c r="J142" i="1" s="1"/>
  <c r="C147" i="1"/>
  <c r="I145" i="1" s="1"/>
  <c r="C148" i="1"/>
  <c r="C149" i="1"/>
  <c r="C150" i="1"/>
  <c r="C151" i="1"/>
  <c r="C152" i="1"/>
  <c r="C153" i="1"/>
  <c r="C154" i="1"/>
  <c r="C155" i="1"/>
  <c r="H154" i="1" s="1"/>
  <c r="C156" i="1"/>
  <c r="C157" i="1"/>
  <c r="J156" i="1" s="1"/>
  <c r="C158" i="1"/>
  <c r="C6" i="1"/>
  <c r="G43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158" i="1"/>
  <c r="I158" i="1"/>
  <c r="H158" i="1"/>
  <c r="G158" i="1"/>
  <c r="F158" i="1"/>
  <c r="J157" i="1"/>
  <c r="I157" i="1"/>
  <c r="H157" i="1"/>
  <c r="G157" i="1"/>
  <c r="F157" i="1"/>
  <c r="I156" i="1"/>
  <c r="G156" i="1"/>
  <c r="F156" i="1"/>
  <c r="J155" i="1"/>
  <c r="I155" i="1"/>
  <c r="H155" i="1"/>
  <c r="G155" i="1"/>
  <c r="J154" i="1"/>
  <c r="I154" i="1"/>
  <c r="G154" i="1"/>
  <c r="F154" i="1"/>
  <c r="F153" i="1"/>
  <c r="H152" i="1"/>
  <c r="F152" i="1"/>
  <c r="H151" i="1"/>
  <c r="G151" i="1"/>
  <c r="F151" i="1"/>
  <c r="F150" i="1"/>
  <c r="I149" i="1"/>
  <c r="H149" i="1"/>
  <c r="G149" i="1"/>
  <c r="F149" i="1"/>
  <c r="H148" i="1"/>
  <c r="G148" i="1"/>
  <c r="F148" i="1"/>
  <c r="I147" i="1"/>
  <c r="H147" i="1"/>
  <c r="G147" i="1"/>
  <c r="I146" i="1"/>
  <c r="H146" i="1"/>
  <c r="G146" i="1"/>
  <c r="F145" i="1"/>
  <c r="J144" i="1"/>
  <c r="I144" i="1"/>
  <c r="H144" i="1"/>
  <c r="F144" i="1"/>
  <c r="H143" i="1"/>
  <c r="G143" i="1"/>
  <c r="F142" i="1"/>
  <c r="J141" i="1"/>
  <c r="I141" i="1"/>
  <c r="H141" i="1"/>
  <c r="G141" i="1"/>
  <c r="F141" i="1"/>
  <c r="H140" i="1"/>
  <c r="G140" i="1"/>
  <c r="F140" i="1"/>
  <c r="J139" i="1"/>
  <c r="I139" i="1"/>
  <c r="H139" i="1"/>
  <c r="G139" i="1"/>
  <c r="I138" i="1"/>
  <c r="H138" i="1"/>
  <c r="G138" i="1"/>
  <c r="F138" i="1"/>
  <c r="F137" i="1"/>
  <c r="J136" i="1"/>
  <c r="I136" i="1"/>
  <c r="H136" i="1"/>
  <c r="F136" i="1"/>
  <c r="G135" i="1"/>
  <c r="F135" i="1"/>
  <c r="J134" i="1"/>
  <c r="F134" i="1"/>
  <c r="J133" i="1"/>
  <c r="I133" i="1"/>
  <c r="H133" i="1"/>
  <c r="G133" i="1"/>
  <c r="F133" i="1"/>
  <c r="H132" i="1"/>
  <c r="G132" i="1"/>
  <c r="F132" i="1"/>
  <c r="J131" i="1"/>
  <c r="I131" i="1"/>
  <c r="H131" i="1"/>
  <c r="G131" i="1"/>
  <c r="F131" i="1"/>
  <c r="I130" i="1"/>
  <c r="H130" i="1"/>
  <c r="G130" i="1"/>
  <c r="F130" i="1"/>
  <c r="F129" i="1"/>
  <c r="F128" i="1"/>
  <c r="H127" i="1"/>
  <c r="G127" i="1"/>
  <c r="F127" i="1"/>
  <c r="J126" i="1"/>
  <c r="F126" i="1"/>
  <c r="I125" i="1"/>
  <c r="H125" i="1"/>
  <c r="G125" i="1"/>
  <c r="F125" i="1"/>
  <c r="H124" i="1"/>
  <c r="G124" i="1"/>
  <c r="F124" i="1"/>
  <c r="I123" i="1"/>
  <c r="H123" i="1"/>
  <c r="G123" i="1"/>
  <c r="F123" i="1"/>
  <c r="I122" i="1"/>
  <c r="H122" i="1"/>
  <c r="G122" i="1"/>
  <c r="F121" i="1"/>
  <c r="J120" i="1"/>
  <c r="I120" i="1"/>
  <c r="H120" i="1"/>
  <c r="F120" i="1"/>
  <c r="H119" i="1"/>
  <c r="G119" i="1"/>
  <c r="F118" i="1"/>
  <c r="J117" i="1"/>
  <c r="I117" i="1"/>
  <c r="H117" i="1"/>
  <c r="G117" i="1"/>
  <c r="F117" i="1"/>
  <c r="H116" i="1"/>
  <c r="G116" i="1"/>
  <c r="F116" i="1"/>
  <c r="J115" i="1"/>
  <c r="I115" i="1"/>
  <c r="H115" i="1"/>
  <c r="G115" i="1"/>
  <c r="F115" i="1"/>
  <c r="I114" i="1"/>
  <c r="H114" i="1"/>
  <c r="G114" i="1"/>
  <c r="F114" i="1"/>
  <c r="F113" i="1"/>
  <c r="J112" i="1"/>
  <c r="I112" i="1"/>
  <c r="F112" i="1"/>
  <c r="H111" i="1"/>
  <c r="G111" i="1"/>
  <c r="F111" i="1"/>
  <c r="J110" i="1"/>
  <c r="F110" i="1"/>
  <c r="J109" i="1"/>
  <c r="I109" i="1"/>
  <c r="G109" i="1"/>
  <c r="F109" i="1"/>
  <c r="H108" i="1"/>
  <c r="G108" i="1"/>
  <c r="F108" i="1"/>
  <c r="J107" i="1"/>
  <c r="I107" i="1"/>
  <c r="H107" i="1"/>
  <c r="G107" i="1"/>
  <c r="F107" i="1"/>
  <c r="I106" i="1"/>
  <c r="H106" i="1"/>
  <c r="G106" i="1"/>
  <c r="F106" i="1"/>
  <c r="F105" i="1"/>
  <c r="H104" i="1"/>
  <c r="F104" i="1"/>
  <c r="H103" i="1"/>
  <c r="G103" i="1"/>
  <c r="F103" i="1"/>
  <c r="J102" i="1"/>
  <c r="F102" i="1"/>
  <c r="I101" i="1"/>
  <c r="H101" i="1"/>
  <c r="G101" i="1"/>
  <c r="F101" i="1"/>
  <c r="H100" i="1"/>
  <c r="G100" i="1"/>
  <c r="F100" i="1"/>
  <c r="I99" i="1"/>
  <c r="H99" i="1"/>
  <c r="G99" i="1"/>
  <c r="F99" i="1"/>
  <c r="I98" i="1"/>
  <c r="H98" i="1"/>
  <c r="G98" i="1"/>
  <c r="F97" i="1"/>
  <c r="J96" i="1"/>
  <c r="I96" i="1"/>
  <c r="H96" i="1"/>
  <c r="F96" i="1"/>
  <c r="H95" i="1"/>
  <c r="G95" i="1"/>
  <c r="F95" i="1"/>
  <c r="J94" i="1"/>
  <c r="F94" i="1"/>
  <c r="J93" i="1"/>
  <c r="I93" i="1"/>
  <c r="H93" i="1"/>
  <c r="G93" i="1"/>
  <c r="F93" i="1"/>
  <c r="H92" i="1"/>
  <c r="G92" i="1"/>
  <c r="F92" i="1"/>
  <c r="J91" i="1"/>
  <c r="I91" i="1"/>
  <c r="H91" i="1"/>
  <c r="G91" i="1"/>
  <c r="F91" i="1"/>
  <c r="I90" i="1"/>
  <c r="H90" i="1"/>
  <c r="G90" i="1"/>
  <c r="F90" i="1"/>
  <c r="G89" i="1"/>
  <c r="F89" i="1"/>
  <c r="H88" i="1"/>
  <c r="F88" i="1"/>
  <c r="I87" i="1"/>
  <c r="H87" i="1"/>
  <c r="G87" i="1"/>
  <c r="F87" i="1"/>
  <c r="F86" i="1"/>
  <c r="J85" i="1"/>
  <c r="I85" i="1"/>
  <c r="H85" i="1"/>
  <c r="G85" i="1"/>
  <c r="F85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G81" i="1"/>
  <c r="F81" i="1"/>
  <c r="J80" i="1"/>
  <c r="I80" i="1"/>
  <c r="F80" i="1"/>
  <c r="I79" i="1"/>
  <c r="H79" i="1"/>
  <c r="G79" i="1"/>
  <c r="F79" i="1"/>
  <c r="J78" i="1"/>
  <c r="F78" i="1"/>
  <c r="I77" i="1"/>
  <c r="H77" i="1"/>
  <c r="G77" i="1"/>
  <c r="F77" i="1"/>
  <c r="H76" i="1"/>
  <c r="G76" i="1"/>
  <c r="F76" i="1"/>
  <c r="I75" i="1"/>
  <c r="H75" i="1"/>
  <c r="G75" i="1"/>
  <c r="F75" i="1"/>
  <c r="J74" i="1"/>
  <c r="I74" i="1"/>
  <c r="H74" i="1"/>
  <c r="G74" i="1"/>
  <c r="G73" i="1"/>
  <c r="F73" i="1"/>
  <c r="J72" i="1"/>
  <c r="I72" i="1"/>
  <c r="H72" i="1"/>
  <c r="F72" i="1"/>
  <c r="H71" i="1"/>
  <c r="G71" i="1"/>
  <c r="F71" i="1"/>
  <c r="J70" i="1"/>
  <c r="F70" i="1"/>
  <c r="J69" i="1"/>
  <c r="I69" i="1"/>
  <c r="H69" i="1"/>
  <c r="G69" i="1"/>
  <c r="F69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F65" i="1"/>
  <c r="J64" i="1"/>
  <c r="I64" i="1"/>
  <c r="H64" i="1"/>
  <c r="F64" i="1"/>
  <c r="I63" i="1"/>
  <c r="H63" i="1"/>
  <c r="G63" i="1"/>
  <c r="F63" i="1"/>
  <c r="J62" i="1"/>
  <c r="F62" i="1"/>
  <c r="J61" i="1"/>
  <c r="I61" i="1"/>
  <c r="H61" i="1"/>
  <c r="G61" i="1"/>
  <c r="F61" i="1"/>
  <c r="H60" i="1"/>
  <c r="G60" i="1"/>
  <c r="F60" i="1"/>
  <c r="J59" i="1"/>
  <c r="I59" i="1"/>
  <c r="H59" i="1"/>
  <c r="G59" i="1"/>
  <c r="F59" i="1"/>
  <c r="I58" i="1"/>
  <c r="H58" i="1"/>
  <c r="G58" i="1"/>
  <c r="F58" i="1"/>
  <c r="G57" i="1"/>
  <c r="F57" i="1"/>
  <c r="H56" i="1"/>
  <c r="F56" i="1"/>
  <c r="I55" i="1"/>
  <c r="H55" i="1"/>
  <c r="G55" i="1"/>
  <c r="F55" i="1"/>
  <c r="F54" i="1"/>
  <c r="J53" i="1"/>
  <c r="I53" i="1"/>
  <c r="H53" i="1"/>
  <c r="G53" i="1"/>
  <c r="F53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G49" i="1"/>
  <c r="F49" i="1"/>
  <c r="J48" i="1"/>
  <c r="I48" i="1"/>
  <c r="F48" i="1"/>
  <c r="I47" i="1"/>
  <c r="H47" i="1"/>
  <c r="G47" i="1"/>
  <c r="F47" i="1"/>
  <c r="J46" i="1"/>
  <c r="F46" i="1"/>
  <c r="I45" i="1"/>
  <c r="H45" i="1"/>
  <c r="G45" i="1"/>
  <c r="F45" i="1"/>
  <c r="H44" i="1"/>
  <c r="G44" i="1"/>
  <c r="F44" i="1"/>
  <c r="I43" i="1"/>
  <c r="H43" i="1"/>
  <c r="F43" i="1"/>
  <c r="I42" i="1"/>
  <c r="H42" i="1"/>
  <c r="G42" i="1"/>
  <c r="F42" i="1"/>
  <c r="F41" i="1"/>
  <c r="J40" i="1"/>
  <c r="I40" i="1"/>
  <c r="H40" i="1"/>
  <c r="G40" i="1"/>
  <c r="F40" i="1"/>
  <c r="H39" i="1"/>
  <c r="G39" i="1"/>
  <c r="F39" i="1"/>
  <c r="J38" i="1"/>
  <c r="I38" i="1"/>
  <c r="F38" i="1"/>
  <c r="J37" i="1"/>
  <c r="I37" i="1"/>
  <c r="H37" i="1"/>
  <c r="G37" i="1"/>
  <c r="F37" i="1"/>
  <c r="H36" i="1"/>
  <c r="G36" i="1"/>
  <c r="F36" i="1"/>
  <c r="J35" i="1"/>
  <c r="I35" i="1"/>
  <c r="H35" i="1"/>
  <c r="G35" i="1"/>
  <c r="F35" i="1"/>
  <c r="I34" i="1"/>
  <c r="H34" i="1"/>
  <c r="G34" i="1"/>
  <c r="F34" i="1"/>
  <c r="J33" i="1"/>
  <c r="F33" i="1"/>
  <c r="H32" i="1"/>
  <c r="G32" i="1"/>
  <c r="F32" i="1"/>
  <c r="H31" i="1"/>
  <c r="G31" i="1"/>
  <c r="F31" i="1"/>
  <c r="F30" i="1"/>
  <c r="J29" i="1"/>
  <c r="I29" i="1"/>
  <c r="H29" i="1"/>
  <c r="G29" i="1"/>
  <c r="F29" i="1"/>
  <c r="H28" i="1"/>
  <c r="G28" i="1"/>
  <c r="F28" i="1"/>
  <c r="J27" i="1"/>
  <c r="I27" i="1"/>
  <c r="H27" i="1"/>
  <c r="G27" i="1"/>
  <c r="F27" i="1"/>
  <c r="I26" i="1"/>
  <c r="H26" i="1"/>
  <c r="G26" i="1"/>
  <c r="F26" i="1"/>
  <c r="J25" i="1"/>
  <c r="I25" i="1"/>
  <c r="F25" i="1"/>
  <c r="H24" i="1"/>
  <c r="G24" i="1"/>
  <c r="F24" i="1"/>
  <c r="H23" i="1"/>
  <c r="G23" i="1"/>
  <c r="F23" i="1"/>
  <c r="F22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H22" i="1"/>
  <c r="J22" i="1"/>
  <c r="I22" i="1"/>
  <c r="J153" i="1" l="1"/>
  <c r="G153" i="1"/>
  <c r="J137" i="1"/>
  <c r="G137" i="1"/>
  <c r="J121" i="1"/>
  <c r="I121" i="1"/>
  <c r="H121" i="1"/>
  <c r="G121" i="1"/>
  <c r="J105" i="1"/>
  <c r="I105" i="1"/>
  <c r="H105" i="1"/>
  <c r="G105" i="1"/>
  <c r="J89" i="1"/>
  <c r="I89" i="1"/>
  <c r="H89" i="1"/>
  <c r="J73" i="1"/>
  <c r="I73" i="1"/>
  <c r="H73" i="1"/>
  <c r="J57" i="1"/>
  <c r="I57" i="1"/>
  <c r="H57" i="1"/>
  <c r="I41" i="1"/>
  <c r="H41" i="1"/>
  <c r="G41" i="1"/>
  <c r="H25" i="1"/>
  <c r="G25" i="1"/>
  <c r="I24" i="1"/>
  <c r="F74" i="1"/>
  <c r="I88" i="1"/>
  <c r="J99" i="1"/>
  <c r="J101" i="1"/>
  <c r="I104" i="1"/>
  <c r="J118" i="1"/>
  <c r="J147" i="1"/>
  <c r="J149" i="1"/>
  <c r="I152" i="1"/>
  <c r="G152" i="1"/>
  <c r="J151" i="1"/>
  <c r="I151" i="1"/>
  <c r="G144" i="1"/>
  <c r="J143" i="1"/>
  <c r="I143" i="1"/>
  <c r="G136" i="1"/>
  <c r="J135" i="1"/>
  <c r="I135" i="1"/>
  <c r="G128" i="1"/>
  <c r="I127" i="1"/>
  <c r="J127" i="1"/>
  <c r="G120" i="1"/>
  <c r="I119" i="1"/>
  <c r="J119" i="1"/>
  <c r="G112" i="1"/>
  <c r="I111" i="1"/>
  <c r="J111" i="1"/>
  <c r="G104" i="1"/>
  <c r="J103" i="1"/>
  <c r="I103" i="1"/>
  <c r="G96" i="1"/>
  <c r="I95" i="1"/>
  <c r="J95" i="1"/>
  <c r="G88" i="1"/>
  <c r="J87" i="1"/>
  <c r="G80" i="1"/>
  <c r="J79" i="1"/>
  <c r="G72" i="1"/>
  <c r="J71" i="1"/>
  <c r="G64" i="1"/>
  <c r="J63" i="1"/>
  <c r="G56" i="1"/>
  <c r="J55" i="1"/>
  <c r="G48" i="1"/>
  <c r="J47" i="1"/>
  <c r="J39" i="1"/>
  <c r="I39" i="1"/>
  <c r="J31" i="1"/>
  <c r="I31" i="1"/>
  <c r="J23" i="1"/>
  <c r="I23" i="1"/>
  <c r="J145" i="1"/>
  <c r="G145" i="1"/>
  <c r="J129" i="1"/>
  <c r="I129" i="1"/>
  <c r="H129" i="1"/>
  <c r="G129" i="1"/>
  <c r="J113" i="1"/>
  <c r="I113" i="1"/>
  <c r="H113" i="1"/>
  <c r="G113" i="1"/>
  <c r="J97" i="1"/>
  <c r="I97" i="1"/>
  <c r="H97" i="1"/>
  <c r="G97" i="1"/>
  <c r="J81" i="1"/>
  <c r="I81" i="1"/>
  <c r="H81" i="1"/>
  <c r="J65" i="1"/>
  <c r="I65" i="1"/>
  <c r="H65" i="1"/>
  <c r="J49" i="1"/>
  <c r="I49" i="1"/>
  <c r="H49" i="1"/>
  <c r="I33" i="1"/>
  <c r="H33" i="1"/>
  <c r="G33" i="1"/>
  <c r="I30" i="1"/>
  <c r="I32" i="1"/>
  <c r="I56" i="1"/>
  <c r="J90" i="1"/>
  <c r="J24" i="1"/>
  <c r="J28" i="1"/>
  <c r="J30" i="1"/>
  <c r="J32" i="1"/>
  <c r="J41" i="1"/>
  <c r="J43" i="1"/>
  <c r="J45" i="1"/>
  <c r="H48" i="1"/>
  <c r="J54" i="1"/>
  <c r="J56" i="1"/>
  <c r="G65" i="1"/>
  <c r="I71" i="1"/>
  <c r="J75" i="1"/>
  <c r="J77" i="1"/>
  <c r="H80" i="1"/>
  <c r="J86" i="1"/>
  <c r="J88" i="1"/>
  <c r="J104" i="1"/>
  <c r="F122" i="1"/>
  <c r="J123" i="1"/>
  <c r="I128" i="1"/>
  <c r="H135" i="1"/>
  <c r="F146" i="1"/>
  <c r="J152" i="1"/>
  <c r="H112" i="1"/>
  <c r="J128" i="1"/>
  <c r="J150" i="1"/>
  <c r="I150" i="1"/>
  <c r="H150" i="1"/>
  <c r="J148" i="1"/>
  <c r="G150" i="1"/>
  <c r="I148" i="1"/>
  <c r="J146" i="1"/>
  <c r="I142" i="1"/>
  <c r="H142" i="1"/>
  <c r="J140" i="1"/>
  <c r="G142" i="1"/>
  <c r="I140" i="1"/>
  <c r="J138" i="1"/>
  <c r="I134" i="1"/>
  <c r="H134" i="1"/>
  <c r="J132" i="1"/>
  <c r="J130" i="1"/>
  <c r="G134" i="1"/>
  <c r="I132" i="1"/>
  <c r="I126" i="1"/>
  <c r="H126" i="1"/>
  <c r="J124" i="1"/>
  <c r="G126" i="1"/>
  <c r="I124" i="1"/>
  <c r="J122" i="1"/>
  <c r="I118" i="1"/>
  <c r="H118" i="1"/>
  <c r="J116" i="1"/>
  <c r="G118" i="1"/>
  <c r="I116" i="1"/>
  <c r="J114" i="1"/>
  <c r="I110" i="1"/>
  <c r="H110" i="1"/>
  <c r="J108" i="1"/>
  <c r="G110" i="1"/>
  <c r="I108" i="1"/>
  <c r="J106" i="1"/>
  <c r="I102" i="1"/>
  <c r="H102" i="1"/>
  <c r="J100" i="1"/>
  <c r="J98" i="1"/>
  <c r="G102" i="1"/>
  <c r="I100" i="1"/>
  <c r="I94" i="1"/>
  <c r="H94" i="1"/>
  <c r="J92" i="1"/>
  <c r="G94" i="1"/>
  <c r="I92" i="1"/>
  <c r="I86" i="1"/>
  <c r="H86" i="1"/>
  <c r="J84" i="1"/>
  <c r="G86" i="1"/>
  <c r="I84" i="1"/>
  <c r="I78" i="1"/>
  <c r="H78" i="1"/>
  <c r="J76" i="1"/>
  <c r="G78" i="1"/>
  <c r="I76" i="1"/>
  <c r="I70" i="1"/>
  <c r="H70" i="1"/>
  <c r="J68" i="1"/>
  <c r="G70" i="1"/>
  <c r="I68" i="1"/>
  <c r="I62" i="1"/>
  <c r="H62" i="1"/>
  <c r="J60" i="1"/>
  <c r="G62" i="1"/>
  <c r="I60" i="1"/>
  <c r="I54" i="1"/>
  <c r="H54" i="1"/>
  <c r="J52" i="1"/>
  <c r="G54" i="1"/>
  <c r="I52" i="1"/>
  <c r="I46" i="1"/>
  <c r="H46" i="1"/>
  <c r="J44" i="1"/>
  <c r="G46" i="1"/>
  <c r="I44" i="1"/>
  <c r="J42" i="1"/>
  <c r="H38" i="1"/>
  <c r="J36" i="1"/>
  <c r="G38" i="1"/>
  <c r="I36" i="1"/>
  <c r="J34" i="1"/>
  <c r="H30" i="1"/>
  <c r="G30" i="1"/>
  <c r="I28" i="1"/>
  <c r="J26" i="1"/>
  <c r="H156" i="1"/>
  <c r="H137" i="1"/>
  <c r="F139" i="1"/>
  <c r="H145" i="1"/>
  <c r="F147" i="1"/>
  <c r="H153" i="1"/>
  <c r="F155" i="1"/>
  <c r="I153" i="1"/>
</calcChain>
</file>

<file path=xl/sharedStrings.xml><?xml version="1.0" encoding="utf-8"?>
<sst xmlns="http://schemas.openxmlformats.org/spreadsheetml/2006/main" count="18" uniqueCount="18">
  <si>
    <t>Y</t>
  </si>
  <si>
    <t>H1</t>
  </si>
  <si>
    <t>H2</t>
  </si>
  <si>
    <t>H4</t>
  </si>
  <si>
    <t>H8</t>
  </si>
  <si>
    <t>N1</t>
  </si>
  <si>
    <t>N2</t>
  </si>
  <si>
    <t>N4</t>
  </si>
  <si>
    <t>N8</t>
  </si>
  <si>
    <t>F1</t>
  </si>
  <si>
    <t>F2</t>
  </si>
  <si>
    <t>F4</t>
  </si>
  <si>
    <t>F8</t>
  </si>
  <si>
    <t>log_gdp</t>
  </si>
  <si>
    <t>log_gdp_qoq</t>
  </si>
  <si>
    <t>Date</t>
  </si>
  <si>
    <t>DeltaY_qoq</t>
  </si>
  <si>
    <t>deltaY_yoy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</si>
</sst>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0.000"/>
    <numFmt numFmtId="166" formatCode="_-* #,##0_-;\-* #,##0_-;_-* &quot;-&quot;??_-;_-@_-"/>
    <numFmt numFmtId="167" formatCode="0.00%_);\-0.00%_);&quot;-  &quot;;&quot; &quot;@&quot; &quot;"/>
    <numFmt numFmtId="168" formatCode="#,##0.0000_);\(#,##0.0000\);&quot;-  &quot;;&quot; &quot;@&quot; &quot;"/>
    <numFmt numFmtId="169" formatCode="dd\ mmm\ yyyy_);\(###0\);&quot;-  &quot;;&quot; &quot;@&quot; &quot;"/>
    <numFmt numFmtId="170" formatCode="dd\ mmm\ yy_);\(###0\);&quot;-  &quot;;&quot; &quot;@&quot; &quot;"/>
    <numFmt numFmtId="171" formatCode="###0_);\(###0\);&quot;-  &quot;;&quot; &quot;@&quot; &quot;"/>
  </numFmts>
  <fonts count="5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166" fontId="0" fillId="0" borderId="0" applyFont="0" applyFill="0" applyBorder="0" applyProtection="0">
      <alignment vertical="top"/>
    </xf>
    <xf numFmtId="169" fontId="2" fillId="0" borderId="0" applyFont="0" applyFill="0" applyBorder="0" applyProtection="0">
      <alignment vertical="top"/>
    </xf>
    <xf numFmtId="170" fontId="2" fillId="0" borderId="0" applyFont="0" applyFill="0" applyBorder="0" applyProtection="0">
      <alignment vertical="top"/>
    </xf>
    <xf numFmtId="168" fontId="2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71" fontId="2" fillId="0" borderId="0" applyFont="0" applyFill="0" applyBorder="0" applyProtection="0">
      <alignment vertical="top"/>
    </xf>
  </cellStyleXfs>
  <cellXfs count="18">
    <xf numFmtId="166" fontId="0" fillId="0" borderId="0" xfId="0">
      <alignment vertical="top"/>
    </xf>
    <xf numFmtId="164" fontId="0" fillId="0" borderId="0" xfId="0" applyNumberFormat="1">
      <alignment vertical="top"/>
    </xf>
    <xf numFmtId="165" fontId="0" fillId="0" borderId="0" xfId="0" applyNumberFormat="1">
      <alignment vertical="top"/>
    </xf>
    <xf numFmtId="166" fontId="3" fillId="0" borderId="0" xfId="0" applyFont="1">
      <alignment vertical="top"/>
    </xf>
    <xf numFmtId="166" fontId="3" fillId="0" borderId="0" xfId="0" applyFont="1" applyFill="1">
      <alignment vertical="top"/>
    </xf>
    <xf numFmtId="164" fontId="0" fillId="0" borderId="0" xfId="0" applyNumberFormat="1" applyFill="1">
      <alignment vertical="top"/>
    </xf>
    <xf numFmtId="165" fontId="0" fillId="0" borderId="0" xfId="0" applyNumberFormat="1" applyFill="1">
      <alignment vertical="top"/>
    </xf>
    <xf numFmtId="164" fontId="0" fillId="2" borderId="0" xfId="0" applyNumberFormat="1" applyFill="1">
      <alignment vertical="top"/>
    </xf>
    <xf numFmtId="165" fontId="0" fillId="2" borderId="0" xfId="0" applyNumberFormat="1" applyFill="1">
      <alignment vertical="top"/>
    </xf>
    <xf numFmtId="166" fontId="0" fillId="2" borderId="0" xfId="0" applyFill="1">
      <alignment vertical="top"/>
    </xf>
    <xf numFmtId="167" fontId="0" fillId="0" borderId="0" xfId="4" applyFont="1">
      <alignment vertical="top"/>
    </xf>
    <xf numFmtId="167" fontId="2" fillId="2" borderId="0" xfId="4" applyFont="1" applyFill="1">
      <alignment vertical="top"/>
    </xf>
    <xf numFmtId="167" fontId="4" fillId="0" borderId="0" xfId="4" applyFont="1">
      <alignment vertical="top"/>
    </xf>
    <xf numFmtId="167" fontId="0" fillId="0" borderId="0" xfId="4" applyFont="1" applyFill="1">
      <alignment vertical="top"/>
    </xf>
    <xf numFmtId="167" fontId="4" fillId="0" borderId="0" xfId="4" applyFont="1" applyFill="1">
      <alignment vertical="top"/>
    </xf>
    <xf numFmtId="167" fontId="4" fillId="2" borderId="0" xfId="4" applyFont="1" applyFill="1">
      <alignment vertical="top"/>
    </xf>
    <xf numFmtId="167" fontId="2" fillId="0" borderId="0" xfId="4" applyFont="1" applyFill="1">
      <alignment vertical="top"/>
    </xf>
    <xf numFmtId="167" fontId="0" fillId="2" borderId="0" xfId="4" applyFont="1" applyFill="1">
      <alignment vertical="top"/>
    </xf>
  </cellXfs>
  <cellStyles count="6">
    <cellStyle name="DateLong" xfId="1" xr:uid="{00000000-0005-0000-0000-000000000000}"/>
    <cellStyle name="DateShort" xfId="2" xr:uid="{00000000-0005-0000-0000-000001000000}"/>
    <cellStyle name="Factor" xfId="3" xr:uid="{00000000-0005-0000-0000-000002000000}"/>
    <cellStyle name="Normal" xfId="0" builtinId="0" customBuiltin="1"/>
    <cellStyle name="Percent" xfId="4" builtinId="5" customBuiltin="1"/>
    <cellStyle name="Year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"/>
  <sheetViews>
    <sheetView tabSelected="1" zoomScale="115" zoomScaleNormal="115" workbookViewId="0">
      <pane xSplit="1" ySplit="1" topLeftCell="E122" activePane="bottomRight" state="frozen"/>
      <selection pane="topRight" activeCell="B1" sqref="B1"/>
      <selection pane="bottomLeft" activeCell="A6" sqref="A6"/>
      <selection pane="bottomRight" activeCell="A145" sqref="A145:XFD145"/>
    </sheetView>
  </sheetViews>
  <sheetFormatPr defaultColWidth="20.7265625" defaultRowHeight="12.5" x14ac:dyDescent="0.25"/>
  <cols>
    <col min="1" max="1" width="10.7265625" bestFit="1" customWidth="1"/>
    <col min="2" max="2" width="10.1796875" bestFit="1" customWidth="1"/>
    <col min="3" max="3" width="11.54296875" bestFit="1" customWidth="1"/>
    <col min="4" max="4" width="12.26953125" bestFit="1" customWidth="1"/>
    <col min="5" max="5" width="15.26953125" bestFit="1" customWidth="1"/>
    <col min="6" max="6" width="10.26953125" bestFit="1" customWidth="1"/>
    <col min="7" max="7" width="9.26953125" bestFit="1" customWidth="1"/>
    <col min="8" max="9" width="7.81640625" customWidth="1"/>
    <col min="10" max="10" width="7.81640625" bestFit="1" customWidth="1"/>
    <col min="11" max="11" width="10" bestFit="1" customWidth="1"/>
    <col min="12" max="17" width="7.81640625" bestFit="1" customWidth="1"/>
    <col min="18" max="18" width="7.81640625" customWidth="1"/>
  </cols>
  <sheetData>
    <row r="1" spans="1:18" s="3" customFormat="1" ht="13" x14ac:dyDescent="0.25">
      <c r="A1" s="3" t="s">
        <v>15</v>
      </c>
      <c r="B1" s="3" t="s">
        <v>0</v>
      </c>
      <c r="C1" s="3" t="s">
        <v>17</v>
      </c>
      <c r="D1" s="3" t="s">
        <v>16</v>
      </c>
      <c r="E1" s="3" t="s">
        <v>14</v>
      </c>
      <c r="F1" s="3" t="s">
        <v>13</v>
      </c>
      <c r="G1" s="4" t="s">
        <v>1</v>
      </c>
      <c r="H1" s="4" t="s">
        <v>2</v>
      </c>
      <c r="I1" s="4" t="s">
        <v>3</v>
      </c>
      <c r="J1" s="4" t="s">
        <v>4</v>
      </c>
      <c r="K1" s="3" t="s">
        <v>5</v>
      </c>
      <c r="L1" s="3" t="s">
        <v>6</v>
      </c>
      <c r="M1" s="4" t="s">
        <v>7</v>
      </c>
      <c r="N1" s="4" t="s">
        <v>8</v>
      </c>
      <c r="O1" s="3" t="s">
        <v>9</v>
      </c>
      <c r="P1" s="3" t="s">
        <v>10</v>
      </c>
      <c r="Q1" s="4" t="s">
        <v>11</v>
      </c>
      <c r="R1" s="4" t="s">
        <v>12</v>
      </c>
    </row>
    <row r="2" spans="1:18" x14ac:dyDescent="0.25">
      <c r="A2" s="1">
        <v>29221</v>
      </c>
      <c r="B2" s="2">
        <v>6837.6409999999996</v>
      </c>
      <c r="C2" s="2"/>
      <c r="D2" s="2"/>
      <c r="E2" s="2"/>
      <c r="F2" s="2"/>
    </row>
    <row r="3" spans="1:18" x14ac:dyDescent="0.25">
      <c r="A3" s="1">
        <v>29312</v>
      </c>
      <c r="B3" s="2">
        <v>6696.7529999999997</v>
      </c>
      <c r="C3" s="2"/>
      <c r="D3" s="2"/>
      <c r="E3" s="2"/>
      <c r="F3" s="2"/>
    </row>
    <row r="4" spans="1:18" x14ac:dyDescent="0.25">
      <c r="A4" s="1">
        <v>29403</v>
      </c>
      <c r="B4" s="2">
        <v>6688.7939999999999</v>
      </c>
      <c r="C4" s="2"/>
      <c r="D4" s="2"/>
      <c r="E4" s="2"/>
      <c r="F4" s="2"/>
    </row>
    <row r="5" spans="1:18" x14ac:dyDescent="0.25">
      <c r="A5" s="1">
        <v>29495</v>
      </c>
      <c r="B5" s="2">
        <v>6813.5349999999999</v>
      </c>
      <c r="C5" s="10"/>
      <c r="D5" s="10"/>
      <c r="E5" s="2"/>
      <c r="F5" s="2"/>
    </row>
    <row r="6" spans="1:18" x14ac:dyDescent="0.25">
      <c r="A6" s="1">
        <v>29587</v>
      </c>
      <c r="B6" s="2">
        <v>6947.0420000000004</v>
      </c>
      <c r="C6" s="10">
        <f>B6/B2-1</f>
        <v>1.5999816310917847E-2</v>
      </c>
      <c r="D6" s="10">
        <f t="shared" ref="D6:D69" si="0">B6/B5-1</f>
        <v>1.9594380890389562E-2</v>
      </c>
      <c r="E6" s="2"/>
      <c r="F6" s="2"/>
    </row>
    <row r="7" spans="1:18" x14ac:dyDescent="0.25">
      <c r="A7" s="1">
        <v>29677</v>
      </c>
      <c r="B7" s="2">
        <v>6895.5590000000002</v>
      </c>
      <c r="C7" s="10">
        <f t="shared" ref="C7:C70" si="1">B7/B3-1</f>
        <v>2.9686924394553671E-2</v>
      </c>
      <c r="D7" s="10">
        <f t="shared" si="0"/>
        <v>-7.4107800125579049E-3</v>
      </c>
      <c r="E7" s="2"/>
      <c r="F7" s="2"/>
    </row>
    <row r="8" spans="1:18" x14ac:dyDescent="0.25">
      <c r="A8" s="1">
        <v>29768</v>
      </c>
      <c r="B8" s="2">
        <v>6978.1350000000002</v>
      </c>
      <c r="C8" s="10">
        <f t="shared" si="1"/>
        <v>4.3257573786844139E-2</v>
      </c>
      <c r="D8" s="10">
        <f t="shared" si="0"/>
        <v>1.1975243776465305E-2</v>
      </c>
      <c r="E8" s="2"/>
      <c r="F8" s="2"/>
    </row>
    <row r="9" spans="1:18" x14ac:dyDescent="0.25">
      <c r="A9" s="1">
        <v>29860</v>
      </c>
      <c r="B9" s="2">
        <v>6902.1049999999996</v>
      </c>
      <c r="C9" s="10">
        <f t="shared" si="1"/>
        <v>1.299912600434272E-2</v>
      </c>
      <c r="D9" s="10">
        <f t="shared" si="0"/>
        <v>-1.0895461323118694E-2</v>
      </c>
      <c r="E9" s="2"/>
      <c r="F9" s="2"/>
    </row>
    <row r="10" spans="1:18" x14ac:dyDescent="0.25">
      <c r="A10" s="1">
        <v>29952</v>
      </c>
      <c r="B10" s="2">
        <v>6794.8779999999997</v>
      </c>
      <c r="C10" s="10">
        <f t="shared" si="1"/>
        <v>-2.1903423068408201E-2</v>
      </c>
      <c r="D10" s="10">
        <f t="shared" si="0"/>
        <v>-1.5535405503103727E-2</v>
      </c>
      <c r="E10" s="2"/>
      <c r="F10" s="2"/>
    </row>
    <row r="11" spans="1:18" x14ac:dyDescent="0.25">
      <c r="A11" s="1">
        <v>30042</v>
      </c>
      <c r="B11" s="2">
        <v>6825.8760000000002</v>
      </c>
      <c r="C11" s="10">
        <f t="shared" si="1"/>
        <v>-1.0105489634705478E-2</v>
      </c>
      <c r="D11" s="10">
        <f t="shared" si="0"/>
        <v>4.5619656452993151E-3</v>
      </c>
      <c r="E11" s="2"/>
      <c r="F11" s="2"/>
    </row>
    <row r="12" spans="1:18" x14ac:dyDescent="0.25">
      <c r="A12" s="1">
        <v>30133</v>
      </c>
      <c r="B12" s="2">
        <v>6799.7809999999999</v>
      </c>
      <c r="C12" s="10">
        <f t="shared" si="1"/>
        <v>-2.5558978151038914E-2</v>
      </c>
      <c r="D12" s="10">
        <f t="shared" si="0"/>
        <v>-3.8229525411830334E-3</v>
      </c>
      <c r="E12" s="2"/>
      <c r="F12" s="2"/>
    </row>
    <row r="13" spans="1:18" x14ac:dyDescent="0.25">
      <c r="A13" s="1">
        <v>30225</v>
      </c>
      <c r="B13" s="2">
        <v>6802.4970000000003</v>
      </c>
      <c r="C13" s="10">
        <f t="shared" si="1"/>
        <v>-1.4431539363715773E-2</v>
      </c>
      <c r="D13" s="10">
        <f t="shared" si="0"/>
        <v>3.9942462852859961E-4</v>
      </c>
      <c r="E13" s="2"/>
      <c r="F13" s="2"/>
    </row>
    <row r="14" spans="1:18" x14ac:dyDescent="0.25">
      <c r="A14" s="1">
        <v>30317</v>
      </c>
      <c r="B14" s="2">
        <v>6892.1440000000002</v>
      </c>
      <c r="C14" s="10">
        <f t="shared" si="1"/>
        <v>1.4314605795718638E-2</v>
      </c>
      <c r="D14" s="10">
        <f t="shared" si="0"/>
        <v>1.3178543114388708E-2</v>
      </c>
      <c r="E14" s="2"/>
      <c r="F14" s="2"/>
    </row>
    <row r="15" spans="1:18" x14ac:dyDescent="0.25">
      <c r="A15" s="1">
        <v>30407</v>
      </c>
      <c r="B15" s="2">
        <v>7048.982</v>
      </c>
      <c r="C15" s="10">
        <f t="shared" si="1"/>
        <v>3.2685328593721863E-2</v>
      </c>
      <c r="D15" s="10">
        <f t="shared" si="0"/>
        <v>2.2756053849136038E-2</v>
      </c>
      <c r="E15" s="2"/>
      <c r="F15" s="2"/>
    </row>
    <row r="16" spans="1:18" x14ac:dyDescent="0.25">
      <c r="A16" s="1">
        <v>30498</v>
      </c>
      <c r="B16" s="2">
        <v>7189.8959999999997</v>
      </c>
      <c r="C16" s="10">
        <f t="shared" si="1"/>
        <v>5.7371700647417923E-2</v>
      </c>
      <c r="D16" s="10">
        <f t="shared" si="0"/>
        <v>1.9990688017078151E-2</v>
      </c>
      <c r="E16" s="2"/>
      <c r="F16" s="2"/>
    </row>
    <row r="17" spans="1:18" x14ac:dyDescent="0.25">
      <c r="A17" s="1">
        <v>30590</v>
      </c>
      <c r="B17" s="2">
        <v>7339.893</v>
      </c>
      <c r="C17" s="10">
        <f t="shared" si="1"/>
        <v>7.8999814332883833E-2</v>
      </c>
      <c r="D17" s="10">
        <f t="shared" si="0"/>
        <v>2.0862193277900065E-2</v>
      </c>
      <c r="E17" s="2"/>
      <c r="F17" s="2"/>
    </row>
    <row r="18" spans="1:18" x14ac:dyDescent="0.25">
      <c r="A18" s="1">
        <v>30682</v>
      </c>
      <c r="B18" s="2">
        <v>7483.3710000000001</v>
      </c>
      <c r="C18" s="10">
        <f t="shared" si="1"/>
        <v>8.5782740465085938E-2</v>
      </c>
      <c r="D18" s="10">
        <f t="shared" si="0"/>
        <v>1.9547696403748649E-2</v>
      </c>
      <c r="E18" s="2"/>
      <c r="F18" s="2"/>
    </row>
    <row r="19" spans="1:18" x14ac:dyDescent="0.25">
      <c r="A19" s="1">
        <v>30773</v>
      </c>
      <c r="B19" s="2">
        <v>7612.6679999999997</v>
      </c>
      <c r="C19" s="10">
        <f t="shared" si="1"/>
        <v>7.9967008002006512E-2</v>
      </c>
      <c r="D19" s="10">
        <f t="shared" si="0"/>
        <v>1.7277908578900991E-2</v>
      </c>
      <c r="E19" s="2"/>
      <c r="F19" s="2"/>
    </row>
    <row r="20" spans="1:18" x14ac:dyDescent="0.25">
      <c r="A20" s="1">
        <v>30864</v>
      </c>
      <c r="B20" s="2">
        <v>7686.0590000000002</v>
      </c>
      <c r="C20" s="10">
        <f t="shared" si="1"/>
        <v>6.9008369523008373E-2</v>
      </c>
      <c r="D20" s="10">
        <f t="shared" si="0"/>
        <v>9.6406410998088887E-3</v>
      </c>
      <c r="E20" s="2"/>
      <c r="F20" s="2"/>
    </row>
    <row r="21" spans="1:18" x14ac:dyDescent="0.25">
      <c r="A21" s="1">
        <v>30956</v>
      </c>
      <c r="B21" s="2">
        <v>7749.1509999999998</v>
      </c>
      <c r="C21" s="10">
        <f t="shared" si="1"/>
        <v>5.5758033529916595E-2</v>
      </c>
      <c r="D21" s="10">
        <f t="shared" si="0"/>
        <v>8.2086281148765483E-3</v>
      </c>
      <c r="E21" s="2"/>
      <c r="F21" s="2"/>
    </row>
    <row r="22" spans="1:18" x14ac:dyDescent="0.25">
      <c r="A22" s="1">
        <v>31048</v>
      </c>
      <c r="B22" s="2">
        <v>7824.2470000000003</v>
      </c>
      <c r="C22" s="10">
        <f t="shared" si="1"/>
        <v>4.5551129297211057E-2</v>
      </c>
      <c r="D22" s="10">
        <f t="shared" si="0"/>
        <v>9.6908680705796169E-3</v>
      </c>
      <c r="E22" s="10">
        <f>LN(1+D22)</f>
        <v>9.6442127865654283E-3</v>
      </c>
      <c r="F22" s="10">
        <f>LN(1+C22)</f>
        <v>4.454414284880296E-2</v>
      </c>
      <c r="G22" s="10">
        <f t="shared" ref="G22" si="2">(LN(1+C23))</f>
        <v>3.6179819277173432E-2</v>
      </c>
      <c r="H22" s="10">
        <f t="shared" ref="H22" si="3">(LN(1+C24)+LN(1+C23))/2</f>
        <v>3.896049172194542E-2</v>
      </c>
      <c r="I22" s="10">
        <f t="shared" ref="I22" si="4">(LN(1+C24)+LN(1+C23)+LN(1+C25)+LN(1+C26))/4</f>
        <v>3.9877864762590753E-2</v>
      </c>
      <c r="J22" s="10">
        <f t="shared" ref="J22" si="5">(LN(1+C24)+LN(1+C23)+LN(1+C25)+LN(1+C26)+LN(1+C27)+LN(1+C28)+LN(1+C29)+LN(1+C30))/8</f>
        <v>3.525494631803941E-2</v>
      </c>
      <c r="K22" s="10">
        <f>LN(1+D23)</f>
        <v>8.7660192713286469E-3</v>
      </c>
      <c r="L22" s="10">
        <f>(LN(1+D23)+LN(1+D24))/2</f>
        <v>1.1960915405303599E-2</v>
      </c>
      <c r="M22" s="12">
        <f>(LN(1+D23)+LN(D24+1)+LN(1+D25)+LN(1+D26))/4</f>
        <v>1.0154749938353354E-2</v>
      </c>
      <c r="N22" s="10">
        <f>(LN(1+D23)+LN(D24+1)+LN(1+D25)+LN(1+D26)+LN(1+D27)+LN(1+D28)+LN(1+D29)+LN(1+D30))/8</f>
        <v>8.4272524375799216E-3</v>
      </c>
      <c r="O22" s="10">
        <f>LN(1+D23)</f>
        <v>8.7660192713286469E-3</v>
      </c>
      <c r="P22" s="10">
        <f>LN(1+D24)</f>
        <v>1.5155811539278552E-2</v>
      </c>
      <c r="Q22" s="10">
        <f>LN(1+D26)</f>
        <v>9.2917366869196497E-3</v>
      </c>
      <c r="R22" s="10">
        <f>LN(1+E30)</f>
        <v>7.3966646745584948E-3</v>
      </c>
    </row>
    <row r="23" spans="1:18" x14ac:dyDescent="0.25">
      <c r="A23" s="1">
        <v>31138</v>
      </c>
      <c r="B23" s="2">
        <v>7893.1360000000004</v>
      </c>
      <c r="C23" s="10">
        <f t="shared" si="1"/>
        <v>3.6842273957041094E-2</v>
      </c>
      <c r="D23" s="10">
        <f t="shared" si="0"/>
        <v>8.8045533327361092E-3</v>
      </c>
      <c r="E23" s="10">
        <f t="shared" ref="E23:E86" si="6">LN(1+D23)</f>
        <v>8.7660192713286469E-3</v>
      </c>
      <c r="F23" s="10">
        <f t="shared" ref="F23:F86" si="7">LN(1+C23)</f>
        <v>3.6179819277173432E-2</v>
      </c>
      <c r="G23" s="10">
        <f t="shared" ref="G23:G86" si="8">(LN(1+C24))</f>
        <v>4.1741164166717415E-2</v>
      </c>
      <c r="H23" s="10">
        <f t="shared" ref="H23:H86" si="9">(LN(1+C25)+LN(1+C24))/2</f>
        <v>4.135632000988821E-2</v>
      </c>
      <c r="I23" s="10">
        <f t="shared" ref="I23:I86" si="10">(LN(1+C25)+LN(1+C24)+LN(1+C26)+LN(1+C27))/4</f>
        <v>3.9919586953248473E-2</v>
      </c>
      <c r="J23" s="10">
        <f t="shared" ref="J23:J86" si="11">(LN(1+C25)+LN(1+C24)+LN(1+C26)+LN(1+C27)+LN(1+C28)+LN(1+C29)+LN(1+C30)+LN(1+C31))/8</f>
        <v>3.4862029600272661E-2</v>
      </c>
      <c r="K23" s="10">
        <f t="shared" ref="K23:K86" si="12">LN(1+D24)</f>
        <v>1.5155811539278552E-2</v>
      </c>
      <c r="L23" s="10">
        <f t="shared" ref="L23:L86" si="13">(LN(1+D24)+LN(1+D25))/2</f>
        <v>1.1280621897582563E-2</v>
      </c>
      <c r="M23" s="12">
        <f t="shared" ref="M23:M86" si="14">(LN(1+D24)+LN(D25+1)+LN(1+D26)+LN(1+D27))/4</f>
        <v>9.0866770099510847E-3</v>
      </c>
      <c r="N23" s="10">
        <f t="shared" ref="N23:N86" si="15">(LN(1+D24)+LN(D25+1)+LN(1+D26)+LN(1+D27)+LN(1+D28)+LN(1+D29)+LN(1+D30)+LN(1+D31))/8</f>
        <v>8.6728991968554759E-3</v>
      </c>
      <c r="O23" s="10">
        <f t="shared" ref="O23:O86" si="16">LN(1+D24)</f>
        <v>1.5155811539278552E-2</v>
      </c>
      <c r="P23" s="10">
        <f t="shared" ref="P23:P86" si="17">LN(1+D25)</f>
        <v>7.4054322558865741E-3</v>
      </c>
      <c r="Q23" s="10">
        <f t="shared" ref="Q23:Q86" si="18">LN(1+D27)</f>
        <v>4.4937275577195636E-3</v>
      </c>
      <c r="R23" s="10">
        <f t="shared" ref="R23:R86" si="19">LN(1+E31)</f>
        <v>1.0674022732477313E-2</v>
      </c>
    </row>
    <row r="24" spans="1:18" x14ac:dyDescent="0.25">
      <c r="A24" s="1">
        <v>31229</v>
      </c>
      <c r="B24" s="2">
        <v>8013.674</v>
      </c>
      <c r="C24" s="10">
        <f t="shared" si="1"/>
        <v>4.2624575221189342E-2</v>
      </c>
      <c r="D24" s="10">
        <f t="shared" si="0"/>
        <v>1.5271243267568124E-2</v>
      </c>
      <c r="E24" s="10">
        <f t="shared" si="6"/>
        <v>1.5155811539278552E-2</v>
      </c>
      <c r="F24" s="10">
        <f t="shared" si="7"/>
        <v>4.1741164166717415E-2</v>
      </c>
      <c r="G24" s="10">
        <f t="shared" si="8"/>
        <v>4.0971475853059006E-2</v>
      </c>
      <c r="H24" s="10">
        <f t="shared" si="9"/>
        <v>4.0795237803236087E-2</v>
      </c>
      <c r="I24" s="10">
        <f t="shared" si="10"/>
        <v>3.7163224622180656E-2</v>
      </c>
      <c r="J24" s="10">
        <f t="shared" si="11"/>
        <v>3.3663179871700533E-2</v>
      </c>
      <c r="K24" s="10">
        <f t="shared" si="12"/>
        <v>7.4054322558865741E-3</v>
      </c>
      <c r="L24" s="10">
        <f t="shared" si="13"/>
        <v>8.3485844714031119E-3</v>
      </c>
      <c r="M24" s="12">
        <f t="shared" si="14"/>
        <v>7.6789287106116032E-3</v>
      </c>
      <c r="N24" s="10">
        <f t="shared" si="15"/>
        <v>7.8582601475733569E-3</v>
      </c>
      <c r="O24" s="10">
        <f t="shared" si="16"/>
        <v>7.4054322558865741E-3</v>
      </c>
      <c r="P24" s="10">
        <f t="shared" si="17"/>
        <v>9.2917366869196497E-3</v>
      </c>
      <c r="Q24" s="10">
        <f t="shared" si="18"/>
        <v>9.5248183419206246E-3</v>
      </c>
      <c r="R24" s="10">
        <f t="shared" si="19"/>
        <v>8.6015990945683095E-3</v>
      </c>
    </row>
    <row r="25" spans="1:18" x14ac:dyDescent="0.25">
      <c r="A25" s="1">
        <v>31321</v>
      </c>
      <c r="B25" s="2">
        <v>8073.2389999999996</v>
      </c>
      <c r="C25" s="10">
        <f t="shared" si="1"/>
        <v>4.1822388026765633E-2</v>
      </c>
      <c r="D25" s="10">
        <f t="shared" si="0"/>
        <v>7.432920281009725E-3</v>
      </c>
      <c r="E25" s="10">
        <f t="shared" si="6"/>
        <v>7.4054322558865741E-3</v>
      </c>
      <c r="F25" s="10">
        <f t="shared" si="7"/>
        <v>4.0971475853059006E-2</v>
      </c>
      <c r="G25" s="10">
        <f t="shared" si="8"/>
        <v>4.0618999753413161E-2</v>
      </c>
      <c r="H25" s="10">
        <f t="shared" si="9"/>
        <v>3.8482853896608729E-2</v>
      </c>
      <c r="I25" s="10">
        <f t="shared" si="10"/>
        <v>3.4087022875034907E-2</v>
      </c>
      <c r="J25" s="10">
        <f t="shared" si="11"/>
        <v>3.4019090189785037E-2</v>
      </c>
      <c r="K25" s="10">
        <f t="shared" si="12"/>
        <v>9.2917366869196497E-3</v>
      </c>
      <c r="L25" s="10">
        <f t="shared" si="13"/>
        <v>6.8927321223196062E-3</v>
      </c>
      <c r="M25" s="12">
        <f t="shared" si="14"/>
        <v>7.1666672161190634E-3</v>
      </c>
      <c r="N25" s="10">
        <f t="shared" si="15"/>
        <v>9.0606784077763916E-3</v>
      </c>
      <c r="O25" s="10">
        <f t="shared" si="16"/>
        <v>9.2917366869196497E-3</v>
      </c>
      <c r="P25" s="10">
        <f t="shared" si="17"/>
        <v>4.4937275577195636E-3</v>
      </c>
      <c r="Q25" s="10">
        <f t="shared" si="18"/>
        <v>5.3563862779164159E-3</v>
      </c>
      <c r="R25" s="10">
        <f t="shared" si="19"/>
        <v>1.6881480916633509E-2</v>
      </c>
    </row>
    <row r="26" spans="1:18" x14ac:dyDescent="0.25">
      <c r="A26" s="1">
        <v>31413</v>
      </c>
      <c r="B26" s="2">
        <v>8148.6030000000001</v>
      </c>
      <c r="C26" s="10">
        <f t="shared" si="1"/>
        <v>4.145523524500172E-2</v>
      </c>
      <c r="D26" s="10">
        <f t="shared" si="0"/>
        <v>9.3350388858797206E-3</v>
      </c>
      <c r="E26" s="10">
        <f t="shared" si="6"/>
        <v>9.2917366869196497E-3</v>
      </c>
      <c r="F26" s="10">
        <f t="shared" si="7"/>
        <v>4.0618999753413161E-2</v>
      </c>
      <c r="G26" s="10">
        <f t="shared" si="8"/>
        <v>3.634670803980429E-2</v>
      </c>
      <c r="H26" s="10">
        <f t="shared" si="9"/>
        <v>3.3531211441125225E-2</v>
      </c>
      <c r="I26" s="10">
        <f t="shared" si="10"/>
        <v>3.0632027873488073E-2</v>
      </c>
      <c r="J26" s="10">
        <f t="shared" si="11"/>
        <v>3.4135169533462996E-2</v>
      </c>
      <c r="K26" s="10">
        <f t="shared" si="12"/>
        <v>4.4937275577195636E-3</v>
      </c>
      <c r="L26" s="10">
        <f t="shared" si="13"/>
        <v>7.0092729498200945E-3</v>
      </c>
      <c r="M26" s="12">
        <f t="shared" si="14"/>
        <v>6.6997549368064879E-3</v>
      </c>
      <c r="N26" s="10">
        <f t="shared" si="15"/>
        <v>8.54333178125786E-3</v>
      </c>
      <c r="O26" s="10">
        <f t="shared" si="16"/>
        <v>4.4937275577195636E-3</v>
      </c>
      <c r="P26" s="10">
        <f t="shared" si="17"/>
        <v>9.5248183419206246E-3</v>
      </c>
      <c r="Q26" s="10">
        <f t="shared" si="18"/>
        <v>7.4240875696693449E-3</v>
      </c>
      <c r="R26" s="10">
        <f t="shared" si="19"/>
        <v>5.139732590853192E-3</v>
      </c>
    </row>
    <row r="27" spans="1:18" x14ac:dyDescent="0.25">
      <c r="A27" s="1">
        <v>31503</v>
      </c>
      <c r="B27" s="2">
        <v>8185.3029999999999</v>
      </c>
      <c r="C27" s="10">
        <f t="shared" si="1"/>
        <v>3.7015325720980874E-2</v>
      </c>
      <c r="D27" s="10">
        <f t="shared" si="0"/>
        <v>4.5038394924872271E-3</v>
      </c>
      <c r="E27" s="10">
        <f t="shared" si="6"/>
        <v>4.4937275577195636E-3</v>
      </c>
      <c r="F27" s="10">
        <f t="shared" si="7"/>
        <v>3.634670803980429E-2</v>
      </c>
      <c r="G27" s="10">
        <f t="shared" si="8"/>
        <v>3.0715714842446167E-2</v>
      </c>
      <c r="H27" s="10">
        <f t="shared" si="9"/>
        <v>2.9691191853461085E-2</v>
      </c>
      <c r="I27" s="10">
        <f t="shared" si="10"/>
        <v>2.9804472247296841E-2</v>
      </c>
      <c r="J27" s="10">
        <f t="shared" si="11"/>
        <v>3.5075524822880767E-2</v>
      </c>
      <c r="K27" s="10">
        <f t="shared" si="12"/>
        <v>9.5248183419206246E-3</v>
      </c>
      <c r="L27" s="10">
        <f t="shared" si="13"/>
        <v>7.4406023099185207E-3</v>
      </c>
      <c r="M27" s="12">
        <f t="shared" si="14"/>
        <v>8.2591213837598671E-3</v>
      </c>
      <c r="N27" s="10">
        <f t="shared" si="15"/>
        <v>9.613254486273249E-3</v>
      </c>
      <c r="O27" s="10">
        <f t="shared" si="16"/>
        <v>9.5248183419206246E-3</v>
      </c>
      <c r="P27" s="10">
        <f t="shared" si="17"/>
        <v>5.3563862779164159E-3</v>
      </c>
      <c r="Q27" s="10">
        <f t="shared" si="18"/>
        <v>1.0731193345533083E-2</v>
      </c>
      <c r="R27" s="10">
        <f t="shared" si="19"/>
        <v>1.2968651530807427E-2</v>
      </c>
    </row>
    <row r="28" spans="1:18" x14ac:dyDescent="0.25">
      <c r="A28" s="1">
        <v>31594</v>
      </c>
      <c r="B28" s="2">
        <v>8263.6389999999992</v>
      </c>
      <c r="C28" s="10">
        <f t="shared" si="1"/>
        <v>3.1192309544910257E-2</v>
      </c>
      <c r="D28" s="10">
        <f t="shared" si="0"/>
        <v>9.5703237864255275E-3</v>
      </c>
      <c r="E28" s="10">
        <f t="shared" si="6"/>
        <v>9.5248183419206246E-3</v>
      </c>
      <c r="F28" s="10">
        <f t="shared" si="7"/>
        <v>3.0715714842446167E-2</v>
      </c>
      <c r="G28" s="10">
        <f t="shared" si="8"/>
        <v>2.8666668864476007E-2</v>
      </c>
      <c r="H28" s="10">
        <f t="shared" si="9"/>
        <v>2.7732844305850914E-2</v>
      </c>
      <c r="I28" s="10">
        <f t="shared" si="10"/>
        <v>3.0163135121220423E-2</v>
      </c>
      <c r="J28" s="10">
        <f t="shared" si="11"/>
        <v>3.6370190475977275E-2</v>
      </c>
      <c r="K28" s="10">
        <f t="shared" si="12"/>
        <v>5.3563862779164159E-3</v>
      </c>
      <c r="L28" s="10">
        <f t="shared" si="13"/>
        <v>6.3902369237928804E-3</v>
      </c>
      <c r="M28" s="12">
        <f t="shared" si="14"/>
        <v>8.0375915845351115E-3</v>
      </c>
      <c r="N28" s="10">
        <f t="shared" si="15"/>
        <v>9.1529258006698179E-3</v>
      </c>
      <c r="O28" s="10">
        <f t="shared" si="16"/>
        <v>5.3563862779164159E-3</v>
      </c>
      <c r="P28" s="10">
        <f t="shared" si="17"/>
        <v>7.4240875696693449E-3</v>
      </c>
      <c r="Q28" s="10">
        <f t="shared" si="18"/>
        <v>8.638699145021602E-3</v>
      </c>
      <c r="R28" s="10">
        <f t="shared" si="19"/>
        <v>5.825189448807523E-3</v>
      </c>
    </row>
    <row r="29" spans="1:18" x14ac:dyDescent="0.25">
      <c r="A29" s="1">
        <v>31686</v>
      </c>
      <c r="B29" s="2">
        <v>8308.0210000000006</v>
      </c>
      <c r="C29" s="10">
        <f t="shared" si="1"/>
        <v>2.9081512389265374E-2</v>
      </c>
      <c r="D29" s="10">
        <f t="shared" si="0"/>
        <v>5.3707573624648397E-3</v>
      </c>
      <c r="E29" s="10">
        <f t="shared" si="6"/>
        <v>5.3563862779164159E-3</v>
      </c>
      <c r="F29" s="10">
        <f t="shared" si="7"/>
        <v>2.8666668864476007E-2</v>
      </c>
      <c r="G29" s="10">
        <f t="shared" si="8"/>
        <v>2.6799019747225823E-2</v>
      </c>
      <c r="H29" s="10">
        <f t="shared" si="9"/>
        <v>2.9917752641132604E-2</v>
      </c>
      <c r="I29" s="10">
        <f t="shared" si="10"/>
        <v>3.3951157504535173E-2</v>
      </c>
      <c r="J29" s="10">
        <f t="shared" si="11"/>
        <v>3.744750981081961E-2</v>
      </c>
      <c r="K29" s="10">
        <f t="shared" si="12"/>
        <v>7.4240875696693449E-3</v>
      </c>
      <c r="L29" s="10">
        <f t="shared" si="13"/>
        <v>9.0776404576012135E-3</v>
      </c>
      <c r="M29" s="12">
        <f t="shared" si="14"/>
        <v>1.0954689599433723E-2</v>
      </c>
      <c r="N29" s="10">
        <f t="shared" si="15"/>
        <v>1.0137997742618698E-2</v>
      </c>
      <c r="O29" s="10">
        <f t="shared" si="16"/>
        <v>7.4240875696693449E-3</v>
      </c>
      <c r="P29" s="10">
        <f t="shared" si="17"/>
        <v>1.0731193345533083E-2</v>
      </c>
      <c r="Q29" s="10">
        <f t="shared" si="18"/>
        <v>1.7024778337510864E-2</v>
      </c>
      <c r="R29" s="10">
        <f t="shared" si="19"/>
        <v>1.3150118753886249E-2</v>
      </c>
    </row>
    <row r="30" spans="1:18" x14ac:dyDescent="0.25">
      <c r="A30" s="1">
        <v>31778</v>
      </c>
      <c r="B30" s="2">
        <v>8369.93</v>
      </c>
      <c r="C30" s="10">
        <f t="shared" si="1"/>
        <v>2.7161342870673622E-2</v>
      </c>
      <c r="D30" s="10">
        <f t="shared" si="0"/>
        <v>7.4517144335575214E-3</v>
      </c>
      <c r="E30" s="10">
        <f t="shared" si="6"/>
        <v>7.4240875696693449E-3</v>
      </c>
      <c r="F30" s="10">
        <f t="shared" si="7"/>
        <v>2.6799019747225823E-2</v>
      </c>
      <c r="G30" s="10">
        <f t="shared" si="8"/>
        <v>3.3036485535039385E-2</v>
      </c>
      <c r="H30" s="10">
        <f t="shared" si="9"/>
        <v>3.2593425936589926E-2</v>
      </c>
      <c r="I30" s="10">
        <f t="shared" si="10"/>
        <v>3.7638311193437926E-2</v>
      </c>
      <c r="J30" s="10">
        <f t="shared" si="11"/>
        <v>3.937850213142708E-2</v>
      </c>
      <c r="K30" s="10">
        <f t="shared" si="12"/>
        <v>1.0731193345533083E-2</v>
      </c>
      <c r="L30" s="10">
        <f t="shared" si="13"/>
        <v>9.6849462452773434E-3</v>
      </c>
      <c r="M30" s="12">
        <f t="shared" si="14"/>
        <v>1.0386908625709229E-2</v>
      </c>
      <c r="N30" s="10">
        <f t="shared" si="15"/>
        <v>1.0474324101865315E-2</v>
      </c>
      <c r="O30" s="10">
        <f t="shared" si="16"/>
        <v>1.0731193345533083E-2</v>
      </c>
      <c r="P30" s="10">
        <f t="shared" si="17"/>
        <v>8.638699145021602E-3</v>
      </c>
      <c r="Q30" s="10">
        <f t="shared" si="18"/>
        <v>5.152963674771369E-3</v>
      </c>
      <c r="R30" s="10">
        <f t="shared" si="19"/>
        <v>1.0063887220887037E-2</v>
      </c>
    </row>
    <row r="31" spans="1:18" x14ac:dyDescent="0.25">
      <c r="A31" s="1">
        <v>31868</v>
      </c>
      <c r="B31" s="2">
        <v>8460.2330000000002</v>
      </c>
      <c r="C31" s="10">
        <f t="shared" si="1"/>
        <v>3.3588249573656581E-2</v>
      </c>
      <c r="D31" s="10">
        <f t="shared" si="0"/>
        <v>1.0788979119299658E-2</v>
      </c>
      <c r="E31" s="10">
        <f t="shared" si="6"/>
        <v>1.0731193345533083E-2</v>
      </c>
      <c r="F31" s="10">
        <f t="shared" si="7"/>
        <v>3.3036485535039385E-2</v>
      </c>
      <c r="G31" s="10">
        <f t="shared" si="8"/>
        <v>3.2150366338140467E-2</v>
      </c>
      <c r="H31" s="10">
        <f t="shared" si="9"/>
        <v>3.7984562367937749E-2</v>
      </c>
      <c r="I31" s="10">
        <f t="shared" si="10"/>
        <v>4.0346577398464693E-2</v>
      </c>
      <c r="J31" s="10">
        <f t="shared" si="11"/>
        <v>3.9848636277438204E-2</v>
      </c>
      <c r="K31" s="10">
        <f t="shared" si="12"/>
        <v>8.638699145021602E-3</v>
      </c>
      <c r="L31" s="10">
        <f t="shared" si="13"/>
        <v>1.2831738741266233E-2</v>
      </c>
      <c r="M31" s="12">
        <f t="shared" si="14"/>
        <v>1.0967387588786633E-2</v>
      </c>
      <c r="N31" s="10">
        <f t="shared" si="15"/>
        <v>1.0083388632284375E-2</v>
      </c>
      <c r="O31" s="10">
        <f t="shared" si="16"/>
        <v>8.638699145021602E-3</v>
      </c>
      <c r="P31" s="10">
        <f t="shared" si="17"/>
        <v>1.7024778337510864E-2</v>
      </c>
      <c r="Q31" s="10">
        <f t="shared" si="18"/>
        <v>1.3053109197842692E-2</v>
      </c>
      <c r="R31" s="10">
        <f t="shared" si="19"/>
        <v>7.5749470982008323E-3</v>
      </c>
    </row>
    <row r="32" spans="1:18" x14ac:dyDescent="0.25">
      <c r="A32" s="1">
        <v>31959</v>
      </c>
      <c r="B32" s="2">
        <v>8533.6350000000002</v>
      </c>
      <c r="C32" s="10">
        <f t="shared" si="1"/>
        <v>3.2672772854670962E-2</v>
      </c>
      <c r="D32" s="10">
        <f t="shared" si="0"/>
        <v>8.6761203858096714E-3</v>
      </c>
      <c r="E32" s="10">
        <f t="shared" si="6"/>
        <v>8.638699145021602E-3</v>
      </c>
      <c r="F32" s="10">
        <f t="shared" si="7"/>
        <v>3.2150366338140467E-2</v>
      </c>
      <c r="G32" s="10">
        <f t="shared" si="8"/>
        <v>4.3818758397735025E-2</v>
      </c>
      <c r="H32" s="10">
        <f t="shared" si="9"/>
        <v>4.2683196450285926E-2</v>
      </c>
      <c r="I32" s="10">
        <f t="shared" si="10"/>
        <v>4.2577245830734134E-2</v>
      </c>
      <c r="J32" s="10">
        <f t="shared" si="11"/>
        <v>4.0621948809707882E-2</v>
      </c>
      <c r="K32" s="10">
        <f t="shared" si="12"/>
        <v>1.7024778337510864E-2</v>
      </c>
      <c r="L32" s="10">
        <f t="shared" si="13"/>
        <v>1.1088871006141116E-2</v>
      </c>
      <c r="M32" s="12">
        <f t="shared" si="14"/>
        <v>1.0268260016804526E-2</v>
      </c>
      <c r="N32" s="10">
        <f t="shared" si="15"/>
        <v>9.9262383329395236E-3</v>
      </c>
      <c r="O32" s="10">
        <f t="shared" si="16"/>
        <v>1.7024778337510864E-2</v>
      </c>
      <c r="P32" s="10">
        <f t="shared" si="17"/>
        <v>5.152963674771369E-3</v>
      </c>
      <c r="Q32" s="10">
        <f t="shared" si="18"/>
        <v>5.8421888570931784E-3</v>
      </c>
      <c r="R32" s="10">
        <f t="shared" si="19"/>
        <v>7.3543868292473532E-3</v>
      </c>
    </row>
    <row r="33" spans="1:18" x14ac:dyDescent="0.25">
      <c r="A33" s="1">
        <v>32051</v>
      </c>
      <c r="B33" s="2">
        <v>8680.1620000000003</v>
      </c>
      <c r="C33" s="10">
        <f t="shared" si="1"/>
        <v>4.4792977774129383E-2</v>
      </c>
      <c r="D33" s="10">
        <f t="shared" si="0"/>
        <v>1.7170525807583825E-2</v>
      </c>
      <c r="E33" s="10">
        <f t="shared" si="6"/>
        <v>1.7024778337510864E-2</v>
      </c>
      <c r="F33" s="10">
        <f t="shared" si="7"/>
        <v>4.3818758397735025E-2</v>
      </c>
      <c r="G33" s="10">
        <f t="shared" si="8"/>
        <v>4.1547634502836821E-2</v>
      </c>
      <c r="H33" s="10">
        <f t="shared" si="9"/>
        <v>4.2708592428991637E-2</v>
      </c>
      <c r="I33" s="10">
        <f t="shared" si="10"/>
        <v>4.0943862117104046E-2</v>
      </c>
      <c r="J33" s="10">
        <f t="shared" si="11"/>
        <v>3.8528158225937928E-2</v>
      </c>
      <c r="K33" s="10">
        <f t="shared" si="12"/>
        <v>5.152963674771369E-3</v>
      </c>
      <c r="L33" s="10">
        <f t="shared" si="13"/>
        <v>9.1030364363070305E-3</v>
      </c>
      <c r="M33" s="12">
        <f t="shared" si="14"/>
        <v>9.3213058858036737E-3</v>
      </c>
      <c r="N33" s="10">
        <f t="shared" si="15"/>
        <v>8.0442071588487651E-3</v>
      </c>
      <c r="O33" s="10">
        <f t="shared" si="16"/>
        <v>5.152963674771369E-3</v>
      </c>
      <c r="P33" s="10">
        <f t="shared" si="17"/>
        <v>1.3053109197842692E-2</v>
      </c>
      <c r="Q33" s="10">
        <f t="shared" si="18"/>
        <v>1.3236961813507456E-2</v>
      </c>
      <c r="R33" s="10">
        <f t="shared" si="19"/>
        <v>1.9665939306863041E-3</v>
      </c>
    </row>
    <row r="34" spans="1:18" x14ac:dyDescent="0.25">
      <c r="A34" s="1">
        <v>32143</v>
      </c>
      <c r="B34" s="2">
        <v>8725.0059999999994</v>
      </c>
      <c r="C34" s="10">
        <f t="shared" si="1"/>
        <v>4.2422815961423721E-2</v>
      </c>
      <c r="D34" s="10">
        <f t="shared" si="0"/>
        <v>5.1662630259665665E-3</v>
      </c>
      <c r="E34" s="10">
        <f t="shared" si="6"/>
        <v>5.152963674771369E-3</v>
      </c>
      <c r="F34" s="10">
        <f t="shared" si="7"/>
        <v>4.1547634502836821E-2</v>
      </c>
      <c r="G34" s="10">
        <f t="shared" si="8"/>
        <v>4.3869550355146447E-2</v>
      </c>
      <c r="H34" s="10">
        <f t="shared" si="9"/>
        <v>4.2471295211182342E-2</v>
      </c>
      <c r="I34" s="10">
        <f t="shared" si="10"/>
        <v>4.1118693069416228E-2</v>
      </c>
      <c r="J34" s="10">
        <f t="shared" si="11"/>
        <v>3.6812498982455609E-2</v>
      </c>
      <c r="K34" s="10">
        <f t="shared" si="12"/>
        <v>1.3053109197842692E-2</v>
      </c>
      <c r="L34" s="10">
        <f t="shared" si="13"/>
        <v>9.4476490274679348E-3</v>
      </c>
      <c r="M34" s="12">
        <f t="shared" si="14"/>
        <v>1.05617395780214E-2</v>
      </c>
      <c r="N34" s="10">
        <f t="shared" si="15"/>
        <v>8.7586648583829908E-3</v>
      </c>
      <c r="O34" s="10">
        <f t="shared" si="16"/>
        <v>1.3053109197842692E-2</v>
      </c>
      <c r="P34" s="10">
        <f t="shared" si="17"/>
        <v>5.8421888570931784E-3</v>
      </c>
      <c r="Q34" s="10">
        <f t="shared" si="18"/>
        <v>1.0114698443642272E-2</v>
      </c>
      <c r="R34" s="10">
        <f t="shared" si="19"/>
        <v>1.0809986264387242E-2</v>
      </c>
    </row>
    <row r="35" spans="1:18" x14ac:dyDescent="0.25">
      <c r="A35" s="1">
        <v>32234</v>
      </c>
      <c r="B35" s="2">
        <v>8839.6409999999996</v>
      </c>
      <c r="C35" s="10">
        <f t="shared" si="1"/>
        <v>4.4846046202273504E-2</v>
      </c>
      <c r="D35" s="10">
        <f t="shared" si="0"/>
        <v>1.3138672913233451E-2</v>
      </c>
      <c r="E35" s="10">
        <f t="shared" si="6"/>
        <v>1.3053109197842692E-2</v>
      </c>
      <c r="F35" s="10">
        <f t="shared" si="7"/>
        <v>4.3869550355146447E-2</v>
      </c>
      <c r="G35" s="10">
        <f t="shared" si="8"/>
        <v>4.1073040067218229E-2</v>
      </c>
      <c r="H35" s="10">
        <f t="shared" si="9"/>
        <v>3.9179131805216441E-2</v>
      </c>
      <c r="I35" s="10">
        <f t="shared" si="10"/>
        <v>3.9350695156411715E-2</v>
      </c>
      <c r="J35" s="10">
        <f t="shared" si="11"/>
        <v>3.430895067963239E-2</v>
      </c>
      <c r="K35" s="10">
        <f t="shared" si="12"/>
        <v>5.8421888570931784E-3</v>
      </c>
      <c r="L35" s="10">
        <f t="shared" si="13"/>
        <v>9.5395753353003168E-3</v>
      </c>
      <c r="M35" s="12">
        <f t="shared" si="14"/>
        <v>9.1993896757821183E-3</v>
      </c>
      <c r="N35" s="10">
        <f t="shared" si="15"/>
        <v>7.5798403294611424E-3</v>
      </c>
      <c r="O35" s="10">
        <f t="shared" si="16"/>
        <v>5.8421888570931784E-3</v>
      </c>
      <c r="P35" s="10">
        <f t="shared" si="17"/>
        <v>1.3236961813507456E-2</v>
      </c>
      <c r="Q35" s="10">
        <f t="shared" si="18"/>
        <v>7.6037095888855663E-3</v>
      </c>
      <c r="R35" s="10">
        <f t="shared" si="19"/>
        <v>3.615967469042046E-3</v>
      </c>
    </row>
    <row r="36" spans="1:18" x14ac:dyDescent="0.25">
      <c r="A36" s="1">
        <v>32325</v>
      </c>
      <c r="B36" s="2">
        <v>8891.4349999999995</v>
      </c>
      <c r="C36" s="10">
        <f t="shared" si="1"/>
        <v>4.1928205272430796E-2</v>
      </c>
      <c r="D36" s="10">
        <f t="shared" si="0"/>
        <v>5.8592877244674213E-3</v>
      </c>
      <c r="E36" s="10">
        <f t="shared" si="6"/>
        <v>5.8421888570931784E-3</v>
      </c>
      <c r="F36" s="10">
        <f t="shared" si="7"/>
        <v>4.1073040067218229E-2</v>
      </c>
      <c r="G36" s="10">
        <f t="shared" si="8"/>
        <v>3.728522354321466E-2</v>
      </c>
      <c r="H36" s="10">
        <f t="shared" si="9"/>
        <v>3.9766090927650113E-2</v>
      </c>
      <c r="I36" s="10">
        <f t="shared" si="10"/>
        <v>3.866665178868163E-2</v>
      </c>
      <c r="J36" s="10">
        <f t="shared" si="11"/>
        <v>3.1315405078227422E-2</v>
      </c>
      <c r="K36" s="10">
        <f t="shared" si="12"/>
        <v>1.3236961813507456E-2</v>
      </c>
      <c r="L36" s="10">
        <f t="shared" si="13"/>
        <v>1.1675830128574864E-2</v>
      </c>
      <c r="M36" s="12">
        <f t="shared" si="14"/>
        <v>9.5842166490745229E-3</v>
      </c>
      <c r="N36" s="10">
        <f t="shared" si="15"/>
        <v>6.9326927315345758E-3</v>
      </c>
      <c r="O36" s="10">
        <f t="shared" si="16"/>
        <v>1.3236961813507456E-2</v>
      </c>
      <c r="P36" s="10">
        <f t="shared" si="17"/>
        <v>1.0114698443642272E-2</v>
      </c>
      <c r="Q36" s="10">
        <f t="shared" si="18"/>
        <v>7.3814967502627976E-3</v>
      </c>
      <c r="R36" s="10">
        <f t="shared" si="19"/>
        <v>6.6478705379296532E-4</v>
      </c>
    </row>
    <row r="37" spans="1:18" x14ac:dyDescent="0.25">
      <c r="A37" s="5">
        <v>32417</v>
      </c>
      <c r="B37" s="6">
        <v>9009.9130000000005</v>
      </c>
      <c r="C37" s="10">
        <f t="shared" si="1"/>
        <v>3.798903753178795E-2</v>
      </c>
      <c r="D37" s="10">
        <f t="shared" si="0"/>
        <v>1.3324958232276529E-2</v>
      </c>
      <c r="E37" s="10">
        <f t="shared" si="6"/>
        <v>1.3236961813507456E-2</v>
      </c>
      <c r="F37" s="10">
        <f t="shared" si="7"/>
        <v>3.728522354321466E-2</v>
      </c>
      <c r="G37" s="13">
        <f t="shared" si="8"/>
        <v>4.2246958312085567E-2</v>
      </c>
      <c r="H37" s="13">
        <f t="shared" si="9"/>
        <v>3.9522258507606989E-2</v>
      </c>
      <c r="I37" s="13">
        <f t="shared" si="10"/>
        <v>3.6112454334771817E-2</v>
      </c>
      <c r="J37" s="13">
        <f t="shared" si="11"/>
        <v>2.7406084562303069E-2</v>
      </c>
      <c r="K37" s="13">
        <f t="shared" si="12"/>
        <v>1.0114698443642272E-2</v>
      </c>
      <c r="L37" s="13">
        <f t="shared" si="13"/>
        <v>8.8592040162639198E-3</v>
      </c>
      <c r="M37" s="14">
        <f t="shared" si="14"/>
        <v>6.7671084318938566E-3</v>
      </c>
      <c r="N37" s="10">
        <f t="shared" si="15"/>
        <v>4.1348866429244107E-3</v>
      </c>
      <c r="O37" s="13">
        <f t="shared" si="16"/>
        <v>1.0114698443642272E-2</v>
      </c>
      <c r="P37" s="13">
        <f t="shared" si="17"/>
        <v>7.6037095888855663E-3</v>
      </c>
      <c r="Q37" s="13">
        <f t="shared" si="18"/>
        <v>1.9685289447847901E-3</v>
      </c>
      <c r="R37" s="13">
        <f t="shared" si="19"/>
        <v>-9.1875635984170183E-3</v>
      </c>
    </row>
    <row r="38" spans="1:18" x14ac:dyDescent="0.25">
      <c r="A38" s="5">
        <v>32509</v>
      </c>
      <c r="B38" s="6">
        <v>9101.5079999999998</v>
      </c>
      <c r="C38" s="10">
        <f t="shared" si="1"/>
        <v>4.3152062015773929E-2</v>
      </c>
      <c r="D38" s="10">
        <f t="shared" si="0"/>
        <v>1.0166024910562399E-2</v>
      </c>
      <c r="E38" s="10">
        <f t="shared" si="6"/>
        <v>1.0114698443642272E-2</v>
      </c>
      <c r="F38" s="10">
        <f t="shared" si="7"/>
        <v>4.2246958312085567E-2</v>
      </c>
      <c r="G38" s="13">
        <f t="shared" si="8"/>
        <v>3.6797558703128404E-2</v>
      </c>
      <c r="H38" s="13">
        <f t="shared" si="9"/>
        <v>3.7567212649713147E-2</v>
      </c>
      <c r="I38" s="13">
        <f t="shared" si="10"/>
        <v>3.250630489549499E-2</v>
      </c>
      <c r="J38" s="13">
        <f t="shared" si="11"/>
        <v>2.0931792001068112E-2</v>
      </c>
      <c r="K38" s="13">
        <f t="shared" si="12"/>
        <v>7.6037095888855663E-3</v>
      </c>
      <c r="L38" s="13">
        <f t="shared" si="13"/>
        <v>7.4926031695741815E-3</v>
      </c>
      <c r="M38" s="14">
        <f t="shared" si="14"/>
        <v>6.9555901387445794E-3</v>
      </c>
      <c r="N38" s="10">
        <f t="shared" si="15"/>
        <v>2.2843722971480486E-3</v>
      </c>
      <c r="O38" s="13">
        <f t="shared" si="16"/>
        <v>7.6037095888855663E-3</v>
      </c>
      <c r="P38" s="13">
        <f t="shared" si="17"/>
        <v>7.3814967502627976E-3</v>
      </c>
      <c r="Q38" s="13">
        <f t="shared" si="18"/>
        <v>1.0868625271045167E-2</v>
      </c>
      <c r="R38" s="13">
        <f t="shared" si="19"/>
        <v>-4.7004461310433052E-3</v>
      </c>
    </row>
    <row r="39" spans="1:18" x14ac:dyDescent="0.25">
      <c r="A39" s="5">
        <v>32599</v>
      </c>
      <c r="B39" s="6">
        <v>9170.9770000000008</v>
      </c>
      <c r="C39" s="10">
        <f t="shared" si="1"/>
        <v>3.7482970179445241E-2</v>
      </c>
      <c r="D39" s="10">
        <f t="shared" si="0"/>
        <v>7.6326911979862633E-3</v>
      </c>
      <c r="E39" s="10">
        <f t="shared" si="6"/>
        <v>7.6037095888855663E-3</v>
      </c>
      <c r="F39" s="10">
        <f t="shared" si="7"/>
        <v>3.6797558703128404E-2</v>
      </c>
      <c r="G39" s="13">
        <f t="shared" si="8"/>
        <v>3.833686659629789E-2</v>
      </c>
      <c r="H39" s="13">
        <f t="shared" si="9"/>
        <v>3.2702650161936644E-2</v>
      </c>
      <c r="I39" s="13">
        <f t="shared" si="10"/>
        <v>2.9267206202853068E-2</v>
      </c>
      <c r="J39" s="13">
        <f t="shared" si="11"/>
        <v>1.5656728686452633E-2</v>
      </c>
      <c r="K39" s="13">
        <f t="shared" si="12"/>
        <v>7.3814967502627976E-3</v>
      </c>
      <c r="L39" s="13">
        <f t="shared" si="13"/>
        <v>4.6750128475237934E-3</v>
      </c>
      <c r="M39" s="14">
        <f t="shared" si="14"/>
        <v>5.9602909831401665E-3</v>
      </c>
      <c r="N39" s="10">
        <f t="shared" si="15"/>
        <v>2.3047770148456404E-3</v>
      </c>
      <c r="O39" s="13">
        <f t="shared" si="16"/>
        <v>7.3814967502627976E-3</v>
      </c>
      <c r="P39" s="13">
        <f t="shared" si="17"/>
        <v>1.9685289447847901E-3</v>
      </c>
      <c r="Q39" s="13">
        <f t="shared" si="18"/>
        <v>3.6225129664679153E-3</v>
      </c>
      <c r="R39" s="13">
        <f t="shared" si="19"/>
        <v>7.7369398724600824E-3</v>
      </c>
    </row>
    <row r="40" spans="1:18" x14ac:dyDescent="0.25">
      <c r="A40" s="5">
        <v>32690</v>
      </c>
      <c r="B40" s="6">
        <v>9238.9230000000007</v>
      </c>
      <c r="C40" s="10">
        <f t="shared" si="1"/>
        <v>3.9081205677149011E-2</v>
      </c>
      <c r="D40" s="10">
        <f t="shared" si="0"/>
        <v>7.4088071532618649E-3</v>
      </c>
      <c r="E40" s="10">
        <f t="shared" si="6"/>
        <v>7.3814967502627976E-3</v>
      </c>
      <c r="F40" s="10">
        <f t="shared" si="7"/>
        <v>3.833686659629789E-2</v>
      </c>
      <c r="G40" s="13">
        <f t="shared" si="8"/>
        <v>2.7068433727575392E-2</v>
      </c>
      <c r="H40" s="13">
        <f t="shared" si="9"/>
        <v>2.7445397141276841E-2</v>
      </c>
      <c r="I40" s="13">
        <f t="shared" si="10"/>
        <v>2.3964158367773217E-2</v>
      </c>
      <c r="J40" s="13">
        <f t="shared" si="11"/>
        <v>1.073615621006789E-2</v>
      </c>
      <c r="K40" s="13">
        <f t="shared" si="12"/>
        <v>1.9685289447847901E-3</v>
      </c>
      <c r="L40" s="13">
        <f t="shared" si="13"/>
        <v>6.418577107914979E-3</v>
      </c>
      <c r="M40" s="14">
        <f t="shared" si="14"/>
        <v>4.2811688139946296E-3</v>
      </c>
      <c r="N40" s="10">
        <f t="shared" si="15"/>
        <v>2.0121202551497989E-3</v>
      </c>
      <c r="O40" s="13">
        <f t="shared" si="16"/>
        <v>1.9685289447847901E-3</v>
      </c>
      <c r="P40" s="13">
        <f t="shared" si="17"/>
        <v>1.0868625271045167E-2</v>
      </c>
      <c r="Q40" s="13">
        <f t="shared" si="18"/>
        <v>6.650080736806482E-4</v>
      </c>
      <c r="R40" s="13">
        <f t="shared" si="19"/>
        <v>5.0275831697552797E-3</v>
      </c>
    </row>
    <row r="41" spans="1:18" x14ac:dyDescent="0.25">
      <c r="A41" s="5">
        <v>32782</v>
      </c>
      <c r="B41" s="6">
        <v>9257.1280000000006</v>
      </c>
      <c r="C41" s="10">
        <f t="shared" si="1"/>
        <v>2.7438111777549956E-2</v>
      </c>
      <c r="D41" s="10">
        <f t="shared" si="0"/>
        <v>1.970467769890405E-3</v>
      </c>
      <c r="E41" s="10">
        <f t="shared" si="6"/>
        <v>1.9685289447847901E-3</v>
      </c>
      <c r="F41" s="10">
        <f t="shared" si="7"/>
        <v>2.7068433727575392E-2</v>
      </c>
      <c r="G41" s="13">
        <f t="shared" si="8"/>
        <v>2.7822360554978286E-2</v>
      </c>
      <c r="H41" s="13">
        <f t="shared" si="9"/>
        <v>2.5831762243769488E-2</v>
      </c>
      <c r="I41" s="13">
        <f t="shared" si="10"/>
        <v>1.8699714789834326E-2</v>
      </c>
      <c r="J41" s="13">
        <f t="shared" si="11"/>
        <v>8.8021897305162831E-3</v>
      </c>
      <c r="K41" s="13">
        <f t="shared" si="12"/>
        <v>1.0868625271045167E-2</v>
      </c>
      <c r="L41" s="13">
        <f t="shared" si="13"/>
        <v>7.2455691187565414E-3</v>
      </c>
      <c r="M41" s="14">
        <f t="shared" si="14"/>
        <v>1.502664853954967E-3</v>
      </c>
      <c r="N41" s="10">
        <f t="shared" si="15"/>
        <v>2.2009201633727848E-3</v>
      </c>
      <c r="O41" s="13">
        <f t="shared" si="16"/>
        <v>1.0868625271045167E-2</v>
      </c>
      <c r="P41" s="13">
        <f t="shared" si="17"/>
        <v>3.6225129664679153E-3</v>
      </c>
      <c r="Q41" s="13">
        <f t="shared" si="18"/>
        <v>-9.1454868953738631E-3</v>
      </c>
      <c r="R41" s="13">
        <f t="shared" si="19"/>
        <v>3.472890738391101E-3</v>
      </c>
    </row>
    <row r="42" spans="1:18" x14ac:dyDescent="0.25">
      <c r="A42" s="5">
        <v>32874</v>
      </c>
      <c r="B42" s="6">
        <v>9358.2890000000007</v>
      </c>
      <c r="C42" s="10">
        <f t="shared" si="1"/>
        <v>2.8213017007731045E-2</v>
      </c>
      <c r="D42" s="10">
        <f t="shared" si="0"/>
        <v>1.0927903341079404E-2</v>
      </c>
      <c r="E42" s="10">
        <f t="shared" si="6"/>
        <v>1.0868625271045167E-2</v>
      </c>
      <c r="F42" s="10">
        <f t="shared" si="7"/>
        <v>2.7822360554978286E-2</v>
      </c>
      <c r="G42" s="13">
        <f t="shared" si="8"/>
        <v>2.384116393256069E-2</v>
      </c>
      <c r="H42" s="13">
        <f t="shared" si="9"/>
        <v>2.0482919594269591E-2</v>
      </c>
      <c r="I42" s="13">
        <f t="shared" si="10"/>
        <v>9.3572791066412336E-3</v>
      </c>
      <c r="J42" s="13">
        <f t="shared" si="11"/>
        <v>8.8475890156399506E-3</v>
      </c>
      <c r="K42" s="13">
        <f t="shared" si="12"/>
        <v>3.6225129664679153E-3</v>
      </c>
      <c r="L42" s="13">
        <f t="shared" si="13"/>
        <v>2.1437605200742816E-3</v>
      </c>
      <c r="M42" s="14">
        <f t="shared" si="14"/>
        <v>-2.3868455444484814E-3</v>
      </c>
      <c r="N42" s="10">
        <f t="shared" si="15"/>
        <v>2.3297715822717122E-3</v>
      </c>
      <c r="O42" s="13">
        <f t="shared" si="16"/>
        <v>3.6225129664679153E-3</v>
      </c>
      <c r="P42" s="13">
        <f t="shared" si="17"/>
        <v>6.650080736806482E-4</v>
      </c>
      <c r="Q42" s="13">
        <f t="shared" si="18"/>
        <v>-4.6894163225686255E-3</v>
      </c>
      <c r="R42" s="13">
        <f t="shared" si="19"/>
        <v>1.182919500101258E-2</v>
      </c>
    </row>
    <row r="43" spans="1:18" s="9" customFormat="1" x14ac:dyDescent="0.25">
      <c r="A43" s="7">
        <v>32964</v>
      </c>
      <c r="B43" s="8">
        <v>9392.2510000000002</v>
      </c>
      <c r="C43" s="17">
        <f t="shared" si="1"/>
        <v>2.4127636564784671E-2</v>
      </c>
      <c r="D43" s="17">
        <f t="shared" si="0"/>
        <v>3.6290821965425657E-3</v>
      </c>
      <c r="E43" s="17">
        <f t="shared" si="6"/>
        <v>3.6225129664679153E-3</v>
      </c>
      <c r="F43" s="17">
        <f t="shared" si="7"/>
        <v>2.384116393256069E-2</v>
      </c>
      <c r="G43" s="11">
        <f>(LN(1+C44))</f>
        <v>1.7124675255978491E-2</v>
      </c>
      <c r="H43" s="11">
        <f t="shared" si="9"/>
        <v>1.1567667335899163E-2</v>
      </c>
      <c r="I43" s="11">
        <f t="shared" si="10"/>
        <v>2.0462511700522004E-3</v>
      </c>
      <c r="J43" s="11">
        <f t="shared" si="11"/>
        <v>9.7679149547670041E-3</v>
      </c>
      <c r="K43" s="11">
        <f t="shared" si="12"/>
        <v>6.650080736806482E-4</v>
      </c>
      <c r="L43" s="11">
        <f t="shared" si="13"/>
        <v>-4.2402394108466074E-3</v>
      </c>
      <c r="M43" s="15">
        <f t="shared" si="14"/>
        <v>-1.3507369534488845E-3</v>
      </c>
      <c r="N43" s="17">
        <f t="shared" si="15"/>
        <v>3.2251029539726896E-3</v>
      </c>
      <c r="O43" s="11">
        <f t="shared" si="16"/>
        <v>6.650080736806482E-4</v>
      </c>
      <c r="P43" s="11">
        <f t="shared" si="17"/>
        <v>-9.1454868953738631E-3</v>
      </c>
      <c r="Q43" s="11">
        <f t="shared" si="18"/>
        <v>7.7669473304663016E-3</v>
      </c>
      <c r="R43" s="11">
        <f t="shared" si="19"/>
        <v>1.0727418881720338E-2</v>
      </c>
    </row>
    <row r="44" spans="1:18" x14ac:dyDescent="0.25">
      <c r="A44" s="5">
        <v>33055</v>
      </c>
      <c r="B44" s="6">
        <v>9398.4989999999998</v>
      </c>
      <c r="C44" s="10">
        <f t="shared" si="1"/>
        <v>1.727214308420999E-2</v>
      </c>
      <c r="D44" s="10">
        <f t="shared" si="0"/>
        <v>6.6522924057288435E-4</v>
      </c>
      <c r="E44" s="10">
        <f t="shared" si="6"/>
        <v>6.650080736806482E-4</v>
      </c>
      <c r="F44" s="10">
        <f t="shared" si="7"/>
        <v>1.7124675255978491E-2</v>
      </c>
      <c r="G44" s="13">
        <f t="shared" si="8"/>
        <v>6.0106594158198341E-3</v>
      </c>
      <c r="H44" s="13">
        <f t="shared" si="9"/>
        <v>-1.7683613809871203E-3</v>
      </c>
      <c r="I44" s="13">
        <f t="shared" si="10"/>
        <v>-2.4918459476374363E-3</v>
      </c>
      <c r="J44" s="13">
        <f t="shared" si="11"/>
        <v>1.2127047219534913E-2</v>
      </c>
      <c r="K44" s="13">
        <f t="shared" si="12"/>
        <v>-9.1454868953738631E-3</v>
      </c>
      <c r="L44" s="13">
        <f t="shared" si="13"/>
        <v>-6.9174516089712448E-3</v>
      </c>
      <c r="M44" s="14">
        <f t="shared" si="14"/>
        <v>-2.5692830369503181E-4</v>
      </c>
      <c r="N44" s="10">
        <f t="shared" si="15"/>
        <v>4.3712525199176922E-3</v>
      </c>
      <c r="O44" s="13">
        <f t="shared" si="16"/>
        <v>-9.1454868953738631E-3</v>
      </c>
      <c r="P44" s="13">
        <f t="shared" si="17"/>
        <v>-4.6894163225686255E-3</v>
      </c>
      <c r="Q44" s="13">
        <f t="shared" si="18"/>
        <v>5.0402426726960606E-3</v>
      </c>
      <c r="R44" s="13">
        <f t="shared" si="19"/>
        <v>9.7861635182908552E-3</v>
      </c>
    </row>
    <row r="45" spans="1:18" x14ac:dyDescent="0.25">
      <c r="A45" s="5">
        <v>33147</v>
      </c>
      <c r="B45" s="6">
        <v>9312.9369999999999</v>
      </c>
      <c r="C45" s="10">
        <f t="shared" si="1"/>
        <v>6.0287596757870876E-3</v>
      </c>
      <c r="D45" s="10">
        <f t="shared" si="0"/>
        <v>-9.1037941271260303E-3</v>
      </c>
      <c r="E45" s="10">
        <f t="shared" si="6"/>
        <v>-9.1454868953738631E-3</v>
      </c>
      <c r="F45" s="10">
        <f t="shared" si="7"/>
        <v>6.0106594158198341E-3</v>
      </c>
      <c r="G45" s="13">
        <f t="shared" si="8"/>
        <v>-9.5473821777940747E-3</v>
      </c>
      <c r="H45" s="13">
        <f t="shared" si="9"/>
        <v>-7.475164995794762E-3</v>
      </c>
      <c r="I45" s="13">
        <f t="shared" si="10"/>
        <v>-1.0953353288017591E-3</v>
      </c>
      <c r="J45" s="13">
        <f t="shared" si="11"/>
        <v>1.6737767025740757E-2</v>
      </c>
      <c r="K45" s="13">
        <f t="shared" si="12"/>
        <v>-4.6894163225686255E-3</v>
      </c>
      <c r="L45" s="13">
        <f t="shared" si="13"/>
        <v>1.5387655039488381E-3</v>
      </c>
      <c r="M45" s="14">
        <f t="shared" si="14"/>
        <v>2.899175472790603E-3</v>
      </c>
      <c r="N45" s="10">
        <f t="shared" si="15"/>
        <v>6.8116399695786192E-3</v>
      </c>
      <c r="O45" s="13">
        <f t="shared" si="16"/>
        <v>-4.6894163225686255E-3</v>
      </c>
      <c r="P45" s="13">
        <f t="shared" si="17"/>
        <v>7.7669473304663016E-3</v>
      </c>
      <c r="Q45" s="13">
        <f t="shared" si="18"/>
        <v>3.4789282105686754E-3</v>
      </c>
      <c r="R45" s="13">
        <f t="shared" si="19"/>
        <v>1.0324134942004213E-2</v>
      </c>
    </row>
    <row r="46" spans="1:18" x14ac:dyDescent="0.25">
      <c r="A46" s="5">
        <v>33239</v>
      </c>
      <c r="B46" s="6">
        <v>9269.3670000000002</v>
      </c>
      <c r="C46" s="10">
        <f t="shared" si="1"/>
        <v>-9.5019506236664331E-3</v>
      </c>
      <c r="D46" s="10">
        <f t="shared" si="0"/>
        <v>-4.67843817691449E-3</v>
      </c>
      <c r="E46" s="10">
        <f t="shared" si="6"/>
        <v>-4.6894163225686255E-3</v>
      </c>
      <c r="F46" s="10">
        <f t="shared" si="7"/>
        <v>-9.5473821777940747E-3</v>
      </c>
      <c r="G46" s="13">
        <f t="shared" si="8"/>
        <v>-5.4029478137954503E-3</v>
      </c>
      <c r="H46" s="13">
        <f t="shared" si="9"/>
        <v>-3.2153305142877519E-3</v>
      </c>
      <c r="I46" s="13">
        <f t="shared" si="10"/>
        <v>8.3378989246386693E-3</v>
      </c>
      <c r="J46" s="13">
        <f t="shared" si="11"/>
        <v>2.2014887890304681E-2</v>
      </c>
      <c r="K46" s="13">
        <f t="shared" si="12"/>
        <v>7.7669473304663016E-3</v>
      </c>
      <c r="L46" s="13">
        <f t="shared" si="13"/>
        <v>6.4035950015811811E-3</v>
      </c>
      <c r="M46" s="14">
        <f t="shared" si="14"/>
        <v>7.0463887089919058E-3</v>
      </c>
      <c r="N46" s="10">
        <f t="shared" si="15"/>
        <v>7.606892446835609E-3</v>
      </c>
      <c r="O46" s="13">
        <f t="shared" si="16"/>
        <v>7.7669473304663016E-3</v>
      </c>
      <c r="P46" s="13">
        <f t="shared" si="17"/>
        <v>5.0402426726960606E-3</v>
      </c>
      <c r="Q46" s="13">
        <f t="shared" si="18"/>
        <v>1.1899436622236585E-2</v>
      </c>
      <c r="R46" s="13">
        <f t="shared" si="19"/>
        <v>1.6712062520665492E-3</v>
      </c>
    </row>
    <row r="47" spans="1:18" x14ac:dyDescent="0.25">
      <c r="A47" s="5">
        <v>33329</v>
      </c>
      <c r="B47" s="6">
        <v>9341.6419999999998</v>
      </c>
      <c r="C47" s="10">
        <f t="shared" si="1"/>
        <v>-5.3883781427902511E-3</v>
      </c>
      <c r="D47" s="10">
        <f t="shared" si="0"/>
        <v>7.797188308543479E-3</v>
      </c>
      <c r="E47" s="10">
        <f t="shared" si="6"/>
        <v>7.7669473304663016E-3</v>
      </c>
      <c r="F47" s="10">
        <f t="shared" si="7"/>
        <v>-5.4029478137954503E-3</v>
      </c>
      <c r="G47" s="13">
        <f t="shared" si="8"/>
        <v>-1.027713214780054E-3</v>
      </c>
      <c r="H47" s="13">
        <f t="shared" si="9"/>
        <v>5.2844943381912439E-3</v>
      </c>
      <c r="I47" s="13">
        <f t="shared" si="10"/>
        <v>1.7489578739481808E-2</v>
      </c>
      <c r="J47" s="13">
        <f t="shared" si="11"/>
        <v>2.6151721615213914E-2</v>
      </c>
      <c r="K47" s="13">
        <f t="shared" si="12"/>
        <v>5.0402426726960606E-3</v>
      </c>
      <c r="L47" s="13">
        <f t="shared" si="13"/>
        <v>4.2595854416323676E-3</v>
      </c>
      <c r="M47" s="14">
        <f t="shared" si="14"/>
        <v>7.8009428613942632E-3</v>
      </c>
      <c r="N47" s="10">
        <f t="shared" si="15"/>
        <v>7.3619366788819311E-3</v>
      </c>
      <c r="O47" s="13">
        <f t="shared" si="16"/>
        <v>5.0402426726960606E-3</v>
      </c>
      <c r="P47" s="13">
        <f t="shared" si="17"/>
        <v>3.4789282105686754E-3</v>
      </c>
      <c r="Q47" s="13">
        <f t="shared" si="18"/>
        <v>1.0785163940075733E-2</v>
      </c>
      <c r="R47" s="13">
        <f t="shared" si="19"/>
        <v>5.7905038135291683E-3</v>
      </c>
    </row>
    <row r="48" spans="1:18" x14ac:dyDescent="0.25">
      <c r="A48" s="5">
        <v>33420</v>
      </c>
      <c r="B48" s="6">
        <v>9388.8449999999993</v>
      </c>
      <c r="C48" s="10">
        <f t="shared" si="1"/>
        <v>-1.0271852984184981E-3</v>
      </c>
      <c r="D48" s="10">
        <f t="shared" si="0"/>
        <v>5.0529660631395412E-3</v>
      </c>
      <c r="E48" s="10">
        <f t="shared" si="6"/>
        <v>5.0402426726960606E-3</v>
      </c>
      <c r="F48" s="10">
        <f t="shared" si="7"/>
        <v>-1.027713214780054E-3</v>
      </c>
      <c r="G48" s="13">
        <f t="shared" si="8"/>
        <v>1.1596701891162542E-2</v>
      </c>
      <c r="H48" s="13">
        <f t="shared" si="9"/>
        <v>1.9891128363565089E-2</v>
      </c>
      <c r="I48" s="13">
        <f t="shared" si="10"/>
        <v>2.6745940386707266E-2</v>
      </c>
      <c r="J48" s="13">
        <f t="shared" si="11"/>
        <v>2.9107599437465076E-2</v>
      </c>
      <c r="K48" s="13">
        <f t="shared" si="12"/>
        <v>3.4789282105686754E-3</v>
      </c>
      <c r="L48" s="13">
        <f t="shared" si="13"/>
        <v>7.6891824164026304E-3</v>
      </c>
      <c r="M48" s="14">
        <f t="shared" si="14"/>
        <v>8.9994333435304153E-3</v>
      </c>
      <c r="N48" s="10">
        <f t="shared" si="15"/>
        <v>7.3271303421688543E-3</v>
      </c>
      <c r="O48" s="13">
        <f t="shared" si="16"/>
        <v>3.4789282105686754E-3</v>
      </c>
      <c r="P48" s="13">
        <f t="shared" si="17"/>
        <v>1.1899436622236585E-2</v>
      </c>
      <c r="Q48" s="13">
        <f t="shared" si="18"/>
        <v>9.8342046012406693E-3</v>
      </c>
      <c r="R48" s="13">
        <f t="shared" si="19"/>
        <v>4.7504905101944444E-3</v>
      </c>
    </row>
    <row r="49" spans="1:18" x14ac:dyDescent="0.25">
      <c r="A49" s="5">
        <v>33512</v>
      </c>
      <c r="B49" s="6">
        <v>9421.5650000000005</v>
      </c>
      <c r="C49" s="10">
        <f t="shared" si="1"/>
        <v>1.1664204321365057E-2</v>
      </c>
      <c r="D49" s="10">
        <f t="shared" si="0"/>
        <v>3.484986704967552E-3</v>
      </c>
      <c r="E49" s="10">
        <f t="shared" si="6"/>
        <v>3.4789282105686754E-3</v>
      </c>
      <c r="F49" s="10">
        <f t="shared" si="7"/>
        <v>1.1596701891162542E-2</v>
      </c>
      <c r="G49" s="13">
        <f t="shared" si="8"/>
        <v>2.8185554835967637E-2</v>
      </c>
      <c r="H49" s="13">
        <f t="shared" si="9"/>
        <v>2.9694663140772376E-2</v>
      </c>
      <c r="I49" s="13">
        <f t="shared" si="10"/>
        <v>3.4570869380283267E-2</v>
      </c>
      <c r="J49" s="13">
        <f t="shared" si="11"/>
        <v>3.0876907294433115E-2</v>
      </c>
      <c r="K49" s="13">
        <f t="shared" si="12"/>
        <v>1.1899436622236585E-2</v>
      </c>
      <c r="L49" s="13">
        <f t="shared" si="13"/>
        <v>1.1342300281156159E-2</v>
      </c>
      <c r="M49" s="14">
        <f t="shared" si="14"/>
        <v>1.0724104466366636E-2</v>
      </c>
      <c r="N49" s="10">
        <f t="shared" si="15"/>
        <v>8.5809478265466976E-3</v>
      </c>
      <c r="O49" s="13">
        <f t="shared" si="16"/>
        <v>1.1899436622236585E-2</v>
      </c>
      <c r="P49" s="13">
        <f t="shared" si="17"/>
        <v>1.0785163940075733E-2</v>
      </c>
      <c r="Q49" s="13">
        <f t="shared" si="18"/>
        <v>1.0377612701913555E-2</v>
      </c>
      <c r="R49" s="13">
        <f t="shared" si="19"/>
        <v>1.3419028835291514E-2</v>
      </c>
    </row>
    <row r="50" spans="1:18" x14ac:dyDescent="0.25">
      <c r="A50" s="5">
        <v>33604</v>
      </c>
      <c r="B50" s="6">
        <v>9534.3459999999995</v>
      </c>
      <c r="C50" s="10">
        <f t="shared" si="1"/>
        <v>2.858652591919153E-2</v>
      </c>
      <c r="D50" s="10">
        <f t="shared" si="0"/>
        <v>1.1970516575537049E-2</v>
      </c>
      <c r="E50" s="10">
        <f t="shared" si="6"/>
        <v>1.1899436622236585E-2</v>
      </c>
      <c r="F50" s="10">
        <f t="shared" si="7"/>
        <v>2.8185554835967637E-2</v>
      </c>
      <c r="G50" s="13">
        <f t="shared" si="8"/>
        <v>3.1203771445577115E-2</v>
      </c>
      <c r="H50" s="13">
        <f t="shared" si="9"/>
        <v>3.3600752409849437E-2</v>
      </c>
      <c r="I50" s="13">
        <f t="shared" si="10"/>
        <v>3.5691876855970694E-2</v>
      </c>
      <c r="J50" s="13">
        <f t="shared" si="11"/>
        <v>3.1570457974684468E-2</v>
      </c>
      <c r="K50" s="13">
        <f t="shared" si="12"/>
        <v>1.0785163940075733E-2</v>
      </c>
      <c r="L50" s="13">
        <f t="shared" si="13"/>
        <v>1.03096842706582E-2</v>
      </c>
      <c r="M50" s="14">
        <f t="shared" si="14"/>
        <v>8.1673961846793122E-3</v>
      </c>
      <c r="N50" s="10">
        <f t="shared" si="15"/>
        <v>8.3004431270869497E-3</v>
      </c>
      <c r="O50" s="13">
        <f t="shared" si="16"/>
        <v>1.0785163940075733E-2</v>
      </c>
      <c r="P50" s="13">
        <f t="shared" si="17"/>
        <v>9.8342046012406693E-3</v>
      </c>
      <c r="Q50" s="13">
        <f t="shared" si="18"/>
        <v>1.6726034954872902E-3</v>
      </c>
      <c r="R50" s="13">
        <f t="shared" si="19"/>
        <v>9.6090835523151789E-3</v>
      </c>
    </row>
    <row r="51" spans="1:18" x14ac:dyDescent="0.25">
      <c r="A51" s="5">
        <v>33695</v>
      </c>
      <c r="B51" s="6">
        <v>9637.732</v>
      </c>
      <c r="C51" s="10">
        <f t="shared" si="1"/>
        <v>3.1695712595280368E-2</v>
      </c>
      <c r="D51" s="10">
        <f t="shared" si="0"/>
        <v>1.084353347361211E-2</v>
      </c>
      <c r="E51" s="10">
        <f t="shared" si="6"/>
        <v>1.0785163940075733E-2</v>
      </c>
      <c r="F51" s="10">
        <f t="shared" si="7"/>
        <v>3.1203771445577115E-2</v>
      </c>
      <c r="G51" s="13">
        <f t="shared" si="8"/>
        <v>3.5997733374121758E-2</v>
      </c>
      <c r="H51" s="13">
        <f t="shared" si="9"/>
        <v>3.9447075619794159E-2</v>
      </c>
      <c r="I51" s="13">
        <f t="shared" si="10"/>
        <v>3.4813864490946013E-2</v>
      </c>
      <c r="J51" s="13">
        <f t="shared" si="11"/>
        <v>3.2843252957332925E-2</v>
      </c>
      <c r="K51" s="13">
        <f t="shared" si="12"/>
        <v>9.8342046012406693E-3</v>
      </c>
      <c r="L51" s="13">
        <f t="shared" si="13"/>
        <v>1.0105908651577112E-2</v>
      </c>
      <c r="M51" s="14">
        <f t="shared" si="14"/>
        <v>6.9229304963695998E-3</v>
      </c>
      <c r="N51" s="10">
        <f t="shared" si="15"/>
        <v>8.6347316615303839E-3</v>
      </c>
      <c r="O51" s="13">
        <f t="shared" si="16"/>
        <v>9.8342046012406693E-3</v>
      </c>
      <c r="P51" s="13">
        <f t="shared" si="17"/>
        <v>1.0377612701913555E-2</v>
      </c>
      <c r="Q51" s="13">
        <f t="shared" si="18"/>
        <v>5.8073011868368836E-3</v>
      </c>
      <c r="R51" s="13">
        <f t="shared" si="19"/>
        <v>1.3369698163287291E-2</v>
      </c>
    </row>
    <row r="52" spans="1:18" x14ac:dyDescent="0.25">
      <c r="A52" s="5">
        <v>33786</v>
      </c>
      <c r="B52" s="6">
        <v>9732.9789999999994</v>
      </c>
      <c r="C52" s="10">
        <f t="shared" si="1"/>
        <v>3.66534967826182E-2</v>
      </c>
      <c r="D52" s="10">
        <f t="shared" si="0"/>
        <v>9.8827192953694354E-3</v>
      </c>
      <c r="E52" s="10">
        <f t="shared" si="6"/>
        <v>9.8342046012406693E-3</v>
      </c>
      <c r="F52" s="10">
        <f t="shared" si="7"/>
        <v>3.5997733374121758E-2</v>
      </c>
      <c r="G52" s="13">
        <f t="shared" si="8"/>
        <v>4.2896417865466566E-2</v>
      </c>
      <c r="H52" s="13">
        <f t="shared" si="9"/>
        <v>3.7783001302091945E-2</v>
      </c>
      <c r="I52" s="13">
        <f t="shared" si="10"/>
        <v>3.1469258488222879E-2</v>
      </c>
      <c r="J52" s="13">
        <f t="shared" si="11"/>
        <v>3.3650095674625402E-2</v>
      </c>
      <c r="K52" s="13">
        <f t="shared" si="12"/>
        <v>1.0377612701913555E-2</v>
      </c>
      <c r="L52" s="13">
        <f t="shared" si="13"/>
        <v>6.0251080987004223E-3</v>
      </c>
      <c r="M52" s="14">
        <f t="shared" si="14"/>
        <v>5.6548273408072915E-3</v>
      </c>
      <c r="N52" s="10">
        <f t="shared" si="15"/>
        <v>8.1339730594613604E-3</v>
      </c>
      <c r="O52" s="13">
        <f t="shared" si="16"/>
        <v>1.0377612701913555E-2</v>
      </c>
      <c r="P52" s="13">
        <f t="shared" si="17"/>
        <v>1.6726034954872902E-3</v>
      </c>
      <c r="Q52" s="13">
        <f t="shared" si="18"/>
        <v>4.7617919789914387E-3</v>
      </c>
      <c r="R52" s="13">
        <f t="shared" si="19"/>
        <v>5.8112179026423901E-3</v>
      </c>
    </row>
    <row r="53" spans="1:18" x14ac:dyDescent="0.25">
      <c r="A53" s="5">
        <v>33878</v>
      </c>
      <c r="B53" s="6">
        <v>9834.51</v>
      </c>
      <c r="C53" s="10">
        <f t="shared" si="1"/>
        <v>4.3829767135290076E-2</v>
      </c>
      <c r="D53" s="10">
        <f t="shared" si="0"/>
        <v>1.0431646878103829E-2</v>
      </c>
      <c r="E53" s="10">
        <f t="shared" si="6"/>
        <v>1.0377612701913555E-2</v>
      </c>
      <c r="F53" s="10">
        <f t="shared" si="7"/>
        <v>4.2896417865466566E-2</v>
      </c>
      <c r="G53" s="13">
        <f t="shared" si="8"/>
        <v>3.2669584738717332E-2</v>
      </c>
      <c r="H53" s="13">
        <f t="shared" si="9"/>
        <v>3.0180653362097867E-2</v>
      </c>
      <c r="I53" s="13">
        <f t="shared" si="10"/>
        <v>2.7182945208582963E-2</v>
      </c>
      <c r="J53" s="13">
        <f t="shared" si="11"/>
        <v>3.3329685561478292E-2</v>
      </c>
      <c r="K53" s="13">
        <f t="shared" si="12"/>
        <v>1.6726034954872902E-3</v>
      </c>
      <c r="L53" s="13">
        <f t="shared" si="13"/>
        <v>3.7399523411620868E-3</v>
      </c>
      <c r="M53" s="14">
        <f t="shared" si="14"/>
        <v>6.4377911867267608E-3</v>
      </c>
      <c r="N53" s="10">
        <f t="shared" si="15"/>
        <v>8.2605377133995721E-3</v>
      </c>
      <c r="O53" s="13">
        <f t="shared" si="16"/>
        <v>1.6726034954872902E-3</v>
      </c>
      <c r="P53" s="13">
        <f t="shared" si="17"/>
        <v>5.8073011868368836E-3</v>
      </c>
      <c r="Q53" s="13">
        <f t="shared" si="18"/>
        <v>1.3509468085591428E-2</v>
      </c>
      <c r="R53" s="13">
        <f t="shared" si="19"/>
        <v>1.1325750800050478E-2</v>
      </c>
    </row>
    <row r="54" spans="1:18" x14ac:dyDescent="0.25">
      <c r="A54" s="5">
        <v>33970</v>
      </c>
      <c r="B54" s="6">
        <v>9850.973</v>
      </c>
      <c r="C54" s="10">
        <f t="shared" si="1"/>
        <v>3.3209094782169712E-2</v>
      </c>
      <c r="D54" s="10">
        <f t="shared" si="0"/>
        <v>1.6740030769200054E-3</v>
      </c>
      <c r="E54" s="10">
        <f t="shared" si="6"/>
        <v>1.6726034954872902E-3</v>
      </c>
      <c r="F54" s="10">
        <f t="shared" si="7"/>
        <v>3.2669584738717332E-2</v>
      </c>
      <c r="G54" s="13">
        <f t="shared" si="8"/>
        <v>2.7691721985478399E-2</v>
      </c>
      <c r="H54" s="13">
        <f t="shared" si="9"/>
        <v>2.5155515674353812E-2</v>
      </c>
      <c r="I54" s="13">
        <f t="shared" si="10"/>
        <v>2.7449039093398245E-2</v>
      </c>
      <c r="J54" s="13">
        <f t="shared" si="11"/>
        <v>3.3523365169537973E-2</v>
      </c>
      <c r="K54" s="13">
        <f t="shared" si="12"/>
        <v>5.8073011868368836E-3</v>
      </c>
      <c r="L54" s="13">
        <f t="shared" si="13"/>
        <v>5.2845465829141607E-3</v>
      </c>
      <c r="M54" s="14">
        <f t="shared" si="14"/>
        <v>8.4334900694945873E-3</v>
      </c>
      <c r="N54" s="10">
        <f t="shared" si="15"/>
        <v>8.4941227351466256E-3</v>
      </c>
      <c r="O54" s="13">
        <f t="shared" si="16"/>
        <v>5.8073011868368836E-3</v>
      </c>
      <c r="P54" s="13">
        <f t="shared" si="17"/>
        <v>4.7617919789914387E-3</v>
      </c>
      <c r="Q54" s="13">
        <f t="shared" si="18"/>
        <v>9.6553990265585993E-3</v>
      </c>
      <c r="R54" s="13">
        <f t="shared" si="19"/>
        <v>3.5350280886240065E-3</v>
      </c>
    </row>
    <row r="55" spans="1:18" x14ac:dyDescent="0.25">
      <c r="A55" s="5">
        <v>34060</v>
      </c>
      <c r="B55" s="6">
        <v>9908.3469999999998</v>
      </c>
      <c r="C55" s="10">
        <f t="shared" si="1"/>
        <v>2.8078701503631676E-2</v>
      </c>
      <c r="D55" s="10">
        <f t="shared" si="0"/>
        <v>5.8241962494465227E-3</v>
      </c>
      <c r="E55" s="10">
        <f t="shared" si="6"/>
        <v>5.8073011868368836E-3</v>
      </c>
      <c r="F55" s="10">
        <f t="shared" si="7"/>
        <v>2.7691721985478399E-2</v>
      </c>
      <c r="G55" s="13">
        <f t="shared" si="8"/>
        <v>2.2619309363229222E-2</v>
      </c>
      <c r="H55" s="13">
        <f t="shared" si="9"/>
        <v>2.418523705506806E-2</v>
      </c>
      <c r="I55" s="13">
        <f t="shared" si="10"/>
        <v>3.0872641423719843E-2</v>
      </c>
      <c r="J55" s="13">
        <f t="shared" si="11"/>
        <v>3.3029214499792264E-2</v>
      </c>
      <c r="K55" s="13">
        <f t="shared" si="12"/>
        <v>4.7617919789914387E-3</v>
      </c>
      <c r="L55" s="13">
        <f t="shared" si="13"/>
        <v>9.1356300322914339E-3</v>
      </c>
      <c r="M55" s="14">
        <f t="shared" si="14"/>
        <v>1.0346532826691169E-2</v>
      </c>
      <c r="N55" s="10">
        <f t="shared" si="15"/>
        <v>8.1405809917846662E-3</v>
      </c>
      <c r="O55" s="13">
        <f t="shared" si="16"/>
        <v>4.7617919789914387E-3</v>
      </c>
      <c r="P55" s="13">
        <f t="shared" si="17"/>
        <v>1.3509468085591428E-2</v>
      </c>
      <c r="Q55" s="13">
        <f t="shared" si="18"/>
        <v>1.3459472215623203E-2</v>
      </c>
      <c r="R55" s="13">
        <f t="shared" si="19"/>
        <v>2.9745389094207888E-3</v>
      </c>
    </row>
    <row r="56" spans="1:18" x14ac:dyDescent="0.25">
      <c r="A56" s="5">
        <v>34151</v>
      </c>
      <c r="B56" s="6">
        <v>9955.6409999999996</v>
      </c>
      <c r="C56" s="10">
        <f t="shared" si="1"/>
        <v>2.2877065695918963E-2</v>
      </c>
      <c r="D56" s="10">
        <f t="shared" si="0"/>
        <v>4.773147327197913E-3</v>
      </c>
      <c r="E56" s="10">
        <f t="shared" si="6"/>
        <v>4.7617919789914387E-3</v>
      </c>
      <c r="F56" s="10">
        <f t="shared" si="7"/>
        <v>2.2619309363229222E-2</v>
      </c>
      <c r="G56" s="13">
        <f t="shared" si="8"/>
        <v>2.5751164746906897E-2</v>
      </c>
      <c r="H56" s="13">
        <f t="shared" si="9"/>
        <v>2.9742562512442682E-2</v>
      </c>
      <c r="I56" s="13">
        <f t="shared" si="10"/>
        <v>3.5830932861027939E-2</v>
      </c>
      <c r="J56" s="13">
        <f t="shared" si="11"/>
        <v>3.3499448014007317E-2</v>
      </c>
      <c r="K56" s="13">
        <f t="shared" si="12"/>
        <v>1.3509468085591428E-2</v>
      </c>
      <c r="L56" s="13">
        <f t="shared" si="13"/>
        <v>1.1582433556075014E-2</v>
      </c>
      <c r="M56" s="14">
        <f t="shared" si="14"/>
        <v>1.0613118778115431E-2</v>
      </c>
      <c r="N56" s="10">
        <f t="shared" si="15"/>
        <v>8.6042065736763942E-3</v>
      </c>
      <c r="O56" s="13">
        <f t="shared" si="16"/>
        <v>1.3509468085591428E-2</v>
      </c>
      <c r="P56" s="13">
        <f t="shared" si="17"/>
        <v>9.6553990265585993E-3</v>
      </c>
      <c r="Q56" s="13">
        <f t="shared" si="18"/>
        <v>5.8281357846884903E-3</v>
      </c>
      <c r="R56" s="13">
        <f t="shared" si="19"/>
        <v>8.4351207634361693E-3</v>
      </c>
    </row>
    <row r="57" spans="1:18" x14ac:dyDescent="0.25">
      <c r="A57" s="5">
        <v>34243</v>
      </c>
      <c r="B57" s="6">
        <v>10091.049000000001</v>
      </c>
      <c r="C57" s="10">
        <f t="shared" si="1"/>
        <v>2.6085590436127459E-2</v>
      </c>
      <c r="D57" s="10">
        <f t="shared" si="0"/>
        <v>1.3601133267059584E-2</v>
      </c>
      <c r="E57" s="10">
        <f t="shared" si="6"/>
        <v>1.3509468085591428E-2</v>
      </c>
      <c r="F57" s="10">
        <f t="shared" si="7"/>
        <v>2.5751164746906897E-2</v>
      </c>
      <c r="G57" s="13">
        <f t="shared" si="8"/>
        <v>3.3733960277978467E-2</v>
      </c>
      <c r="H57" s="13">
        <f t="shared" si="9"/>
        <v>3.7560045792371627E-2</v>
      </c>
      <c r="I57" s="13">
        <f t="shared" si="10"/>
        <v>3.9476425914373614E-2</v>
      </c>
      <c r="J57" s="13">
        <f t="shared" si="11"/>
        <v>3.3000340942045195E-2</v>
      </c>
      <c r="K57" s="13">
        <f t="shared" si="12"/>
        <v>9.6553990265585993E-3</v>
      </c>
      <c r="L57" s="13">
        <f t="shared" si="13"/>
        <v>1.1557435621090902E-2</v>
      </c>
      <c r="M57" s="14">
        <f t="shared" si="14"/>
        <v>1.0083284240072383E-2</v>
      </c>
      <c r="N57" s="10">
        <f t="shared" si="15"/>
        <v>7.7614306414374133E-3</v>
      </c>
      <c r="O57" s="13">
        <f t="shared" si="16"/>
        <v>9.6553990265585993E-3</v>
      </c>
      <c r="P57" s="13">
        <f t="shared" si="17"/>
        <v>1.3459472215623203E-2</v>
      </c>
      <c r="Q57" s="13">
        <f t="shared" si="18"/>
        <v>1.1390129933419244E-2</v>
      </c>
      <c r="R57" s="13">
        <f t="shared" si="19"/>
        <v>6.7444655020616629E-3</v>
      </c>
    </row>
    <row r="58" spans="1:18" x14ac:dyDescent="0.25">
      <c r="A58" s="5">
        <v>34335</v>
      </c>
      <c r="B58" s="6">
        <v>10188.954</v>
      </c>
      <c r="C58" s="10">
        <f t="shared" si="1"/>
        <v>3.4309402736156125E-2</v>
      </c>
      <c r="D58" s="10">
        <f t="shared" si="0"/>
        <v>9.7021627781213038E-3</v>
      </c>
      <c r="E58" s="10">
        <f t="shared" si="6"/>
        <v>9.6553990265585993E-3</v>
      </c>
      <c r="F58" s="10">
        <f t="shared" si="7"/>
        <v>3.3733960277978467E-2</v>
      </c>
      <c r="G58" s="13">
        <f t="shared" si="8"/>
        <v>4.1386131306764794E-2</v>
      </c>
      <c r="H58" s="13">
        <f t="shared" si="9"/>
        <v>4.1919303209613193E-2</v>
      </c>
      <c r="I58" s="13">
        <f t="shared" si="10"/>
        <v>3.9597691245677698E-2</v>
      </c>
      <c r="J58" s="13">
        <f t="shared" si="11"/>
        <v>3.1993419142748787E-2</v>
      </c>
      <c r="K58" s="13">
        <f t="shared" si="12"/>
        <v>1.3459472215623203E-2</v>
      </c>
      <c r="L58" s="13">
        <f t="shared" si="13"/>
        <v>9.6438040001558464E-3</v>
      </c>
      <c r="M58" s="14">
        <f t="shared" si="14"/>
        <v>8.5547554007986623E-3</v>
      </c>
      <c r="N58" s="10">
        <f t="shared" si="15"/>
        <v>7.4872009358502292E-3</v>
      </c>
      <c r="O58" s="13">
        <f t="shared" si="16"/>
        <v>1.3459472215623203E-2</v>
      </c>
      <c r="P58" s="13">
        <f t="shared" si="17"/>
        <v>5.8281357846884903E-3</v>
      </c>
      <c r="Q58" s="13">
        <f t="shared" si="18"/>
        <v>3.541283669463712E-3</v>
      </c>
      <c r="R58" s="13">
        <f t="shared" si="19"/>
        <v>7.4338616362973299E-3</v>
      </c>
    </row>
    <row r="59" spans="1:18" x14ac:dyDescent="0.25">
      <c r="A59" s="5">
        <v>34425</v>
      </c>
      <c r="B59" s="6">
        <v>10327.019</v>
      </c>
      <c r="C59" s="10">
        <f t="shared" si="1"/>
        <v>4.2254474939160014E-2</v>
      </c>
      <c r="D59" s="10">
        <f t="shared" si="0"/>
        <v>1.3550458663372122E-2</v>
      </c>
      <c r="E59" s="10">
        <f t="shared" si="6"/>
        <v>1.3459472215623203E-2</v>
      </c>
      <c r="F59" s="10">
        <f t="shared" si="7"/>
        <v>4.1386131306764794E-2</v>
      </c>
      <c r="G59" s="13">
        <f t="shared" si="8"/>
        <v>4.2452475112461585E-2</v>
      </c>
      <c r="H59" s="13">
        <f t="shared" si="9"/>
        <v>4.1392806036375601E-2</v>
      </c>
      <c r="I59" s="13">
        <f t="shared" si="10"/>
        <v>3.5185787575864685E-2</v>
      </c>
      <c r="J59" s="13">
        <f t="shared" si="11"/>
        <v>3.1725219548800303E-2</v>
      </c>
      <c r="K59" s="13">
        <f t="shared" si="12"/>
        <v>5.8281357846884903E-3</v>
      </c>
      <c r="L59" s="13">
        <f t="shared" si="13"/>
        <v>8.6091328590538665E-3</v>
      </c>
      <c r="M59" s="14">
        <f t="shared" si="14"/>
        <v>5.9346291568781635E-3</v>
      </c>
      <c r="N59" s="10">
        <f t="shared" si="15"/>
        <v>7.8723813978362062E-3</v>
      </c>
      <c r="O59" s="13">
        <f t="shared" si="16"/>
        <v>5.8281357846884903E-3</v>
      </c>
      <c r="P59" s="13">
        <f t="shared" si="17"/>
        <v>1.1390129933419244E-2</v>
      </c>
      <c r="Q59" s="13">
        <f t="shared" si="18"/>
        <v>2.978967239941207E-3</v>
      </c>
      <c r="R59" s="13">
        <f t="shared" si="19"/>
        <v>1.6405605033696147E-2</v>
      </c>
    </row>
    <row r="60" spans="1:18" x14ac:dyDescent="0.25">
      <c r="A60" s="5">
        <v>34516</v>
      </c>
      <c r="B60" s="6">
        <v>10387.382</v>
      </c>
      <c r="C60" s="10">
        <f t="shared" si="1"/>
        <v>4.3366469321262091E-2</v>
      </c>
      <c r="D60" s="10">
        <f t="shared" si="0"/>
        <v>5.8451524103906305E-3</v>
      </c>
      <c r="E60" s="10">
        <f t="shared" si="6"/>
        <v>5.8281357846884903E-3</v>
      </c>
      <c r="F60" s="10">
        <f t="shared" si="7"/>
        <v>4.2452475112461585E-2</v>
      </c>
      <c r="G60" s="13">
        <f t="shared" si="8"/>
        <v>4.0333136960289624E-2</v>
      </c>
      <c r="H60" s="13">
        <f t="shared" si="9"/>
        <v>3.727607928174221E-2</v>
      </c>
      <c r="I60" s="13">
        <f t="shared" si="10"/>
        <v>3.1167963166986692E-2</v>
      </c>
      <c r="J60" s="13">
        <f t="shared" si="11"/>
        <v>3.1381117782601033E-2</v>
      </c>
      <c r="K60" s="13">
        <f t="shared" si="12"/>
        <v>1.1390129933419244E-2</v>
      </c>
      <c r="L60" s="13">
        <f t="shared" si="13"/>
        <v>7.4657068014414782E-3</v>
      </c>
      <c r="M60" s="14">
        <f t="shared" si="14"/>
        <v>6.5952943692373584E-3</v>
      </c>
      <c r="N60" s="10">
        <f t="shared" si="15"/>
        <v>8.2601048074771276E-3</v>
      </c>
      <c r="O60" s="13">
        <f t="shared" si="16"/>
        <v>1.1390129933419244E-2</v>
      </c>
      <c r="P60" s="13">
        <f t="shared" si="17"/>
        <v>3.541283669463712E-3</v>
      </c>
      <c r="Q60" s="13">
        <f t="shared" si="18"/>
        <v>8.4707966341252688E-3</v>
      </c>
      <c r="R60" s="13">
        <f t="shared" si="19"/>
        <v>8.8902870882369284E-3</v>
      </c>
    </row>
    <row r="61" spans="1:18" x14ac:dyDescent="0.25">
      <c r="A61" s="5">
        <v>34608</v>
      </c>
      <c r="B61" s="6">
        <v>10506.371999999999</v>
      </c>
      <c r="C61" s="10">
        <f t="shared" si="1"/>
        <v>4.1157564491065113E-2</v>
      </c>
      <c r="D61" s="10">
        <f t="shared" si="0"/>
        <v>1.145524444946755E-2</v>
      </c>
      <c r="E61" s="10">
        <f t="shared" si="6"/>
        <v>1.1390129933419244E-2</v>
      </c>
      <c r="F61" s="10">
        <f t="shared" si="7"/>
        <v>4.0333136960289624E-2</v>
      </c>
      <c r="G61" s="13">
        <f t="shared" si="8"/>
        <v>3.4219021603194795E-2</v>
      </c>
      <c r="H61" s="13">
        <f t="shared" si="9"/>
        <v>2.897876911535377E-2</v>
      </c>
      <c r="I61" s="13">
        <f t="shared" si="10"/>
        <v>2.6524255969716783E-2</v>
      </c>
      <c r="J61" s="13">
        <f t="shared" si="11"/>
        <v>3.174731050039338E-2</v>
      </c>
      <c r="K61" s="13">
        <f t="shared" si="12"/>
        <v>3.541283669463712E-3</v>
      </c>
      <c r="L61" s="13">
        <f t="shared" si="13"/>
        <v>3.2601254547024597E-3</v>
      </c>
      <c r="M61" s="14">
        <f t="shared" si="14"/>
        <v>5.4395770428024431E-3</v>
      </c>
      <c r="N61" s="10">
        <f t="shared" si="15"/>
        <v>8.1276233592297992E-3</v>
      </c>
      <c r="O61" s="13">
        <f t="shared" si="16"/>
        <v>3.541283669463712E-3</v>
      </c>
      <c r="P61" s="13">
        <f t="shared" si="17"/>
        <v>2.978967239941207E-3</v>
      </c>
      <c r="Q61" s="13">
        <f t="shared" si="18"/>
        <v>6.7672606276795834E-3</v>
      </c>
      <c r="R61" s="13">
        <f t="shared" si="19"/>
        <v>1.0277285662411423E-2</v>
      </c>
    </row>
    <row r="62" spans="1:18" x14ac:dyDescent="0.25">
      <c r="A62" s="5">
        <v>34700</v>
      </c>
      <c r="B62" s="6">
        <v>10543.644</v>
      </c>
      <c r="C62" s="10">
        <f t="shared" si="1"/>
        <v>3.4811227923887023E-2</v>
      </c>
      <c r="D62" s="10">
        <f t="shared" si="0"/>
        <v>3.5475614227251651E-3</v>
      </c>
      <c r="E62" s="10">
        <f t="shared" si="6"/>
        <v>3.541283669463712E-3</v>
      </c>
      <c r="F62" s="10">
        <f t="shared" si="7"/>
        <v>3.4219021603194795E-2</v>
      </c>
      <c r="G62" s="13">
        <f t="shared" si="8"/>
        <v>2.3738516627512744E-2</v>
      </c>
      <c r="H62" s="13">
        <f t="shared" si="9"/>
        <v>2.5059847052231174E-2</v>
      </c>
      <c r="I62" s="13">
        <f t="shared" si="10"/>
        <v>2.438914703981987E-2</v>
      </c>
      <c r="J62" s="13">
        <f t="shared" si="11"/>
        <v>3.2749434368836497E-2</v>
      </c>
      <c r="K62" s="13">
        <f t="shared" si="12"/>
        <v>2.978967239941207E-3</v>
      </c>
      <c r="L62" s="13">
        <f t="shared" si="13"/>
        <v>5.7248819370332377E-3</v>
      </c>
      <c r="M62" s="14">
        <f t="shared" si="14"/>
        <v>6.4196464709017969E-3</v>
      </c>
      <c r="N62" s="10">
        <f t="shared" si="15"/>
        <v>8.4893248042933449E-3</v>
      </c>
      <c r="O62" s="13">
        <f t="shared" si="16"/>
        <v>2.978967239941207E-3</v>
      </c>
      <c r="P62" s="13">
        <f t="shared" si="17"/>
        <v>8.4707966341252688E-3</v>
      </c>
      <c r="Q62" s="13">
        <f t="shared" si="18"/>
        <v>7.4615613818611272E-3</v>
      </c>
      <c r="R62" s="13">
        <f t="shared" si="19"/>
        <v>6.4142796836527145E-3</v>
      </c>
    </row>
    <row r="63" spans="1:18" x14ac:dyDescent="0.25">
      <c r="A63" s="5">
        <v>34790</v>
      </c>
      <c r="B63" s="6">
        <v>10575.1</v>
      </c>
      <c r="C63" s="10">
        <f t="shared" si="1"/>
        <v>2.402251801802624E-2</v>
      </c>
      <c r="D63" s="10">
        <f t="shared" si="0"/>
        <v>2.9834087721474223E-3</v>
      </c>
      <c r="E63" s="10">
        <f t="shared" si="6"/>
        <v>2.978967239941207E-3</v>
      </c>
      <c r="F63" s="10">
        <f t="shared" si="7"/>
        <v>2.3738516627512744E-2</v>
      </c>
      <c r="G63" s="13">
        <f t="shared" si="8"/>
        <v>2.6381177476949607E-2</v>
      </c>
      <c r="H63" s="13">
        <f t="shared" si="9"/>
        <v>2.4069742824079789E-2</v>
      </c>
      <c r="I63" s="13">
        <f t="shared" si="10"/>
        <v>2.826465152173592E-2</v>
      </c>
      <c r="J63" s="13">
        <f t="shared" si="11"/>
        <v>3.5054433565187192E-2</v>
      </c>
      <c r="K63" s="13">
        <f t="shared" si="12"/>
        <v>8.4707966341252688E-3</v>
      </c>
      <c r="L63" s="13">
        <f t="shared" si="13"/>
        <v>7.6190286309024257E-3</v>
      </c>
      <c r="M63" s="14">
        <f t="shared" si="14"/>
        <v>9.8101336387942471E-3</v>
      </c>
      <c r="N63" s="10">
        <f t="shared" si="15"/>
        <v>1.0177380594186918E-2</v>
      </c>
      <c r="O63" s="13">
        <f t="shared" si="16"/>
        <v>8.4707966341252688E-3</v>
      </c>
      <c r="P63" s="13">
        <f t="shared" si="17"/>
        <v>6.7672606276795834E-3</v>
      </c>
      <c r="Q63" s="13">
        <f t="shared" si="18"/>
        <v>1.6540915911511009E-2</v>
      </c>
      <c r="R63" s="13">
        <f t="shared" si="19"/>
        <v>1.6349036746142503E-2</v>
      </c>
    </row>
    <row r="64" spans="1:18" x14ac:dyDescent="0.25">
      <c r="A64" s="5">
        <v>34881</v>
      </c>
      <c r="B64" s="6">
        <v>10665.06</v>
      </c>
      <c r="C64" s="10">
        <f t="shared" si="1"/>
        <v>2.6732241097901177E-2</v>
      </c>
      <c r="D64" s="10">
        <f t="shared" si="0"/>
        <v>8.5067753496419485E-3</v>
      </c>
      <c r="E64" s="10">
        <f t="shared" si="6"/>
        <v>8.4707966341252688E-3</v>
      </c>
      <c r="F64" s="10">
        <f t="shared" si="7"/>
        <v>2.6381177476949607E-2</v>
      </c>
      <c r="G64" s="13">
        <f t="shared" si="8"/>
        <v>2.1758308171209974E-2</v>
      </c>
      <c r="H64" s="13">
        <f t="shared" si="9"/>
        <v>2.3718447027408572E-2</v>
      </c>
      <c r="I64" s="13">
        <f t="shared" si="10"/>
        <v>3.1594272398215377E-2</v>
      </c>
      <c r="J64" s="13">
        <f t="shared" si="11"/>
        <v>3.7466721722306119E-2</v>
      </c>
      <c r="K64" s="13">
        <f t="shared" si="12"/>
        <v>6.7672606276795834E-3</v>
      </c>
      <c r="L64" s="13">
        <f t="shared" si="13"/>
        <v>7.1144110047703553E-3</v>
      </c>
      <c r="M64" s="14">
        <f t="shared" si="14"/>
        <v>9.9249152457168959E-3</v>
      </c>
      <c r="N64" s="10">
        <f t="shared" si="15"/>
        <v>1.0672392964596043E-2</v>
      </c>
      <c r="O64" s="13">
        <f t="shared" si="16"/>
        <v>6.7672606276795834E-3</v>
      </c>
      <c r="P64" s="13">
        <f t="shared" si="17"/>
        <v>7.4615613818611272E-3</v>
      </c>
      <c r="Q64" s="13">
        <f t="shared" si="18"/>
        <v>8.929923061815866E-3</v>
      </c>
      <c r="R64" s="13">
        <f t="shared" si="19"/>
        <v>1.2354266407504847E-2</v>
      </c>
    </row>
    <row r="65" spans="1:18" x14ac:dyDescent="0.25">
      <c r="A65" s="5">
        <v>34973</v>
      </c>
      <c r="B65" s="6">
        <v>10737.477999999999</v>
      </c>
      <c r="C65" s="10">
        <f t="shared" si="1"/>
        <v>2.1996746355449792E-2</v>
      </c>
      <c r="D65" s="10">
        <f t="shared" si="0"/>
        <v>6.7902102754227034E-3</v>
      </c>
      <c r="E65" s="10">
        <f t="shared" si="6"/>
        <v>6.7672606276795834E-3</v>
      </c>
      <c r="F65" s="10">
        <f t="shared" si="7"/>
        <v>2.1758308171209974E-2</v>
      </c>
      <c r="G65" s="13">
        <f t="shared" si="8"/>
        <v>2.5678585883607167E-2</v>
      </c>
      <c r="H65" s="13">
        <f t="shared" si="9"/>
        <v>3.2459560219392052E-2</v>
      </c>
      <c r="I65" s="13">
        <f t="shared" si="10"/>
        <v>3.6970365031069985E-2</v>
      </c>
      <c r="J65" s="13">
        <f t="shared" si="11"/>
        <v>4.023452082780421E-2</v>
      </c>
      <c r="K65" s="13">
        <f t="shared" si="12"/>
        <v>7.4615613818611272E-3</v>
      </c>
      <c r="L65" s="13">
        <f t="shared" si="13"/>
        <v>1.2001238646686068E-2</v>
      </c>
      <c r="M65" s="14">
        <f t="shared" si="14"/>
        <v>1.0815669675657157E-2</v>
      </c>
      <c r="N65" s="10">
        <f t="shared" si="15"/>
        <v>1.0895422464727902E-2</v>
      </c>
      <c r="O65" s="13">
        <f t="shared" si="16"/>
        <v>7.4615613818611272E-3</v>
      </c>
      <c r="P65" s="13">
        <f t="shared" si="17"/>
        <v>1.6540915911511009E-2</v>
      </c>
      <c r="Q65" s="13">
        <f t="shared" si="18"/>
        <v>1.0330278347440623E-2</v>
      </c>
      <c r="R65" s="13">
        <f t="shared" si="19"/>
        <v>8.515139705142321E-3</v>
      </c>
    </row>
    <row r="66" spans="1:18" x14ac:dyDescent="0.25">
      <c r="A66" s="5">
        <v>35065</v>
      </c>
      <c r="B66" s="6">
        <v>10817.896000000001</v>
      </c>
      <c r="C66" s="10">
        <f t="shared" si="1"/>
        <v>2.6011121012811111E-2</v>
      </c>
      <c r="D66" s="10">
        <f t="shared" si="0"/>
        <v>7.4894681972808019E-3</v>
      </c>
      <c r="E66" s="10">
        <f t="shared" si="6"/>
        <v>7.4615613818611272E-3</v>
      </c>
      <c r="F66" s="10">
        <f t="shared" si="7"/>
        <v>2.5678585883607167E-2</v>
      </c>
      <c r="G66" s="13">
        <f t="shared" si="8"/>
        <v>3.924053455517694E-2</v>
      </c>
      <c r="H66" s="13">
        <f t="shared" si="9"/>
        <v>3.9470097769022182E-2</v>
      </c>
      <c r="I66" s="13">
        <f t="shared" si="10"/>
        <v>4.110972169785311E-2</v>
      </c>
      <c r="J66" s="13">
        <f t="shared" si="11"/>
        <v>4.2951071000958255E-2</v>
      </c>
      <c r="K66" s="13">
        <f t="shared" si="12"/>
        <v>1.6540915911511009E-2</v>
      </c>
      <c r="L66" s="13">
        <f t="shared" si="13"/>
        <v>1.2735419486663437E-2</v>
      </c>
      <c r="M66" s="14">
        <f t="shared" si="14"/>
        <v>1.0559003137684892E-2</v>
      </c>
      <c r="N66" s="10">
        <f t="shared" si="15"/>
        <v>1.1205874977447378E-2</v>
      </c>
      <c r="O66" s="13">
        <f t="shared" si="16"/>
        <v>1.6540915911511009E-2</v>
      </c>
      <c r="P66" s="13">
        <f t="shared" si="17"/>
        <v>8.929923061815866E-3</v>
      </c>
      <c r="Q66" s="13">
        <f t="shared" si="18"/>
        <v>6.4348952299720721E-3</v>
      </c>
      <c r="R66" s="13">
        <f t="shared" si="19"/>
        <v>9.8960536213906335E-3</v>
      </c>
    </row>
    <row r="67" spans="1:18" x14ac:dyDescent="0.25">
      <c r="A67" s="5">
        <v>35156</v>
      </c>
      <c r="B67" s="6">
        <v>10998.322</v>
      </c>
      <c r="C67" s="10">
        <f t="shared" si="1"/>
        <v>4.0020614462274562E-2</v>
      </c>
      <c r="D67" s="10">
        <f t="shared" si="0"/>
        <v>1.6678474261538456E-2</v>
      </c>
      <c r="E67" s="10">
        <f t="shared" si="6"/>
        <v>1.6540915911511009E-2</v>
      </c>
      <c r="F67" s="10">
        <f t="shared" si="7"/>
        <v>3.924053455517694E-2</v>
      </c>
      <c r="G67" s="13">
        <f t="shared" si="8"/>
        <v>3.9699660982867424E-2</v>
      </c>
      <c r="H67" s="13">
        <f t="shared" si="9"/>
        <v>4.1481169842747925E-2</v>
      </c>
      <c r="I67" s="13">
        <f t="shared" si="10"/>
        <v>4.184421560863847E-2</v>
      </c>
      <c r="J67" s="13">
        <f t="shared" si="11"/>
        <v>4.3063885660743956E-2</v>
      </c>
      <c r="K67" s="13">
        <f t="shared" si="12"/>
        <v>8.929923061815866E-3</v>
      </c>
      <c r="L67" s="13">
        <f t="shared" si="13"/>
        <v>9.6301007046282437E-3</v>
      </c>
      <c r="M67" s="14">
        <f t="shared" si="14"/>
        <v>1.0544627549579591E-2</v>
      </c>
      <c r="N67" s="10">
        <f t="shared" si="15"/>
        <v>1.0290195253972617E-2</v>
      </c>
      <c r="O67" s="13">
        <f t="shared" si="16"/>
        <v>8.929923061815866E-3</v>
      </c>
      <c r="P67" s="13">
        <f t="shared" si="17"/>
        <v>1.0330278347440623E-2</v>
      </c>
      <c r="Q67" s="13">
        <f t="shared" si="18"/>
        <v>1.6483413559089808E-2</v>
      </c>
      <c r="R67" s="13">
        <f t="shared" si="19"/>
        <v>9.1732746902549872E-3</v>
      </c>
    </row>
    <row r="68" spans="1:18" x14ac:dyDescent="0.25">
      <c r="A68" s="5">
        <v>35247</v>
      </c>
      <c r="B68" s="6">
        <v>11096.976000000001</v>
      </c>
      <c r="C68" s="10">
        <f t="shared" si="1"/>
        <v>4.0498225045147551E-2</v>
      </c>
      <c r="D68" s="10">
        <f t="shared" si="0"/>
        <v>8.9699137741194868E-3</v>
      </c>
      <c r="E68" s="10">
        <f t="shared" si="6"/>
        <v>8.929923061815866E-3</v>
      </c>
      <c r="F68" s="10">
        <f t="shared" si="7"/>
        <v>3.9699660982867424E-2</v>
      </c>
      <c r="G68" s="13">
        <f t="shared" si="8"/>
        <v>4.326267870262842E-2</v>
      </c>
      <c r="H68" s="13">
        <f t="shared" si="9"/>
        <v>4.2749345626684046E-2</v>
      </c>
      <c r="I68" s="13">
        <f t="shared" si="10"/>
        <v>4.3339171046396868E-2</v>
      </c>
      <c r="J68" s="13">
        <f t="shared" si="11"/>
        <v>4.3121432159452973E-2</v>
      </c>
      <c r="K68" s="13">
        <f t="shared" si="12"/>
        <v>1.0330278347440623E-2</v>
      </c>
      <c r="L68" s="13">
        <f t="shared" si="13"/>
        <v>8.3825867887063477E-3</v>
      </c>
      <c r="M68" s="14">
        <f t="shared" si="14"/>
        <v>1.141987068347519E-2</v>
      </c>
      <c r="N68" s="10">
        <f t="shared" si="15"/>
        <v>1.0729939463305034E-2</v>
      </c>
      <c r="O68" s="13">
        <f t="shared" si="16"/>
        <v>1.0330278347440623E-2</v>
      </c>
      <c r="P68" s="13">
        <f t="shared" si="17"/>
        <v>6.4348952299720721E-3</v>
      </c>
      <c r="Q68" s="13">
        <f t="shared" si="18"/>
        <v>1.2430895597398258E-2</v>
      </c>
      <c r="R68" s="13">
        <f t="shared" si="19"/>
        <v>1.2371038906984344E-2</v>
      </c>
    </row>
    <row r="69" spans="1:18" x14ac:dyDescent="0.25">
      <c r="A69" s="5">
        <v>35339</v>
      </c>
      <c r="B69" s="6">
        <v>11212.205</v>
      </c>
      <c r="C69" s="10">
        <f t="shared" si="1"/>
        <v>4.4212151121520327E-2</v>
      </c>
      <c r="D69" s="10">
        <f t="shared" si="0"/>
        <v>1.0383819880298795E-2</v>
      </c>
      <c r="E69" s="10">
        <f t="shared" si="6"/>
        <v>1.0330278347440623E-2</v>
      </c>
      <c r="F69" s="10">
        <f t="shared" si="7"/>
        <v>4.326267870262842E-2</v>
      </c>
      <c r="G69" s="13">
        <f t="shared" si="8"/>
        <v>4.2236012550739679E-2</v>
      </c>
      <c r="H69" s="13">
        <f t="shared" si="9"/>
        <v>4.2207261374529001E-2</v>
      </c>
      <c r="I69" s="13">
        <f t="shared" si="10"/>
        <v>4.3498676624538428E-2</v>
      </c>
      <c r="J69" s="13">
        <f t="shared" si="11"/>
        <v>4.3668369165799303E-2</v>
      </c>
      <c r="K69" s="13">
        <f t="shared" si="12"/>
        <v>6.4348952299720721E-3</v>
      </c>
      <c r="L69" s="13">
        <f t="shared" si="13"/>
        <v>1.145915439453094E-2</v>
      </c>
      <c r="M69" s="14">
        <f t="shared" si="14"/>
        <v>1.0975175253798649E-2</v>
      </c>
      <c r="N69" s="10">
        <f t="shared" si="15"/>
        <v>1.144235947107421E-2</v>
      </c>
      <c r="O69" s="13">
        <f t="shared" si="16"/>
        <v>6.4348952299720721E-3</v>
      </c>
      <c r="P69" s="13">
        <f t="shared" si="17"/>
        <v>1.6483413559089808E-2</v>
      </c>
      <c r="Q69" s="13">
        <f t="shared" si="18"/>
        <v>8.5514966287344556E-3</v>
      </c>
      <c r="R69" s="13">
        <f t="shared" si="19"/>
        <v>1.590252039379161E-2</v>
      </c>
    </row>
    <row r="70" spans="1:18" x14ac:dyDescent="0.25">
      <c r="A70" s="5">
        <v>35431</v>
      </c>
      <c r="B70" s="6">
        <v>11284.587</v>
      </c>
      <c r="C70" s="10">
        <f t="shared" si="1"/>
        <v>4.3140643984745264E-2</v>
      </c>
      <c r="D70" s="10">
        <f t="shared" ref="D70:D133" si="20">B70/B69-1</f>
        <v>6.4556436490412761E-3</v>
      </c>
      <c r="E70" s="10">
        <f t="shared" si="6"/>
        <v>6.4348952299720721E-3</v>
      </c>
      <c r="F70" s="10">
        <f t="shared" si="7"/>
        <v>4.2236012550739679E-2</v>
      </c>
      <c r="G70" s="13">
        <f t="shared" si="8"/>
        <v>4.2178510198318329E-2</v>
      </c>
      <c r="H70" s="13">
        <f t="shared" si="9"/>
        <v>4.3928996466109677E-2</v>
      </c>
      <c r="I70" s="13">
        <f t="shared" si="10"/>
        <v>4.4792420304063385E-2</v>
      </c>
      <c r="J70" s="13">
        <f t="shared" si="11"/>
        <v>4.4278017878888576E-2</v>
      </c>
      <c r="K70" s="13">
        <f t="shared" si="12"/>
        <v>1.6483413559089808E-2</v>
      </c>
      <c r="L70" s="13">
        <f t="shared" si="13"/>
        <v>1.4457154578244032E-2</v>
      </c>
      <c r="M70" s="14">
        <f t="shared" si="14"/>
        <v>1.1852746817209861E-2</v>
      </c>
      <c r="N70" s="10">
        <f t="shared" si="15"/>
        <v>1.1815523690536657E-2</v>
      </c>
      <c r="O70" s="13">
        <f t="shared" si="16"/>
        <v>1.6483413559089808E-2</v>
      </c>
      <c r="P70" s="13">
        <f t="shared" si="17"/>
        <v>1.2430895597398258E-2</v>
      </c>
      <c r="Q70" s="13">
        <f t="shared" si="18"/>
        <v>9.9451814836169303E-3</v>
      </c>
      <c r="R70" s="13">
        <f t="shared" si="19"/>
        <v>9.3761155138549612E-3</v>
      </c>
    </row>
    <row r="71" spans="1:18" x14ac:dyDescent="0.25">
      <c r="A71" s="5">
        <v>35521</v>
      </c>
      <c r="B71" s="6">
        <v>11472.137000000001</v>
      </c>
      <c r="C71" s="10">
        <f t="shared" ref="C71:C134" si="21">B71/B67-1</f>
        <v>4.3080662668359748E-2</v>
      </c>
      <c r="D71" s="10">
        <f t="shared" si="20"/>
        <v>1.6620014538414329E-2</v>
      </c>
      <c r="E71" s="10">
        <f t="shared" si="6"/>
        <v>1.6483413559089808E-2</v>
      </c>
      <c r="F71" s="10">
        <f t="shared" si="7"/>
        <v>4.2178510198318329E-2</v>
      </c>
      <c r="G71" s="13">
        <f t="shared" si="8"/>
        <v>4.5679482733901031E-2</v>
      </c>
      <c r="H71" s="13">
        <f t="shared" si="9"/>
        <v>4.4790091874547869E-2</v>
      </c>
      <c r="I71" s="13">
        <f t="shared" si="10"/>
        <v>4.4283555712849434E-2</v>
      </c>
      <c r="J71" s="13">
        <f t="shared" si="11"/>
        <v>4.4700689242908161E-2</v>
      </c>
      <c r="K71" s="13">
        <f t="shared" si="12"/>
        <v>1.2430895597398258E-2</v>
      </c>
      <c r="L71" s="13">
        <f t="shared" si="13"/>
        <v>1.0491196113066356E-2</v>
      </c>
      <c r="M71" s="14">
        <f t="shared" si="14"/>
        <v>1.0035762958365642E-2</v>
      </c>
      <c r="N71" s="10">
        <f t="shared" si="15"/>
        <v>1.0712866617992202E-2</v>
      </c>
      <c r="O71" s="13">
        <f t="shared" si="16"/>
        <v>1.2430895597398258E-2</v>
      </c>
      <c r="P71" s="13">
        <f t="shared" si="17"/>
        <v>8.5514966287344556E-3</v>
      </c>
      <c r="Q71" s="13">
        <f t="shared" si="18"/>
        <v>9.215478123712928E-3</v>
      </c>
      <c r="R71" s="13">
        <f t="shared" si="19"/>
        <v>7.6329517424856353E-3</v>
      </c>
    </row>
    <row r="72" spans="1:18" x14ac:dyDescent="0.25">
      <c r="A72" s="5">
        <v>35612</v>
      </c>
      <c r="B72" s="6">
        <v>11615.636</v>
      </c>
      <c r="C72" s="10">
        <f t="shared" si="21"/>
        <v>4.6738859307256408E-2</v>
      </c>
      <c r="D72" s="10">
        <f t="shared" si="20"/>
        <v>1.2508480329340488E-2</v>
      </c>
      <c r="E72" s="10">
        <f t="shared" si="6"/>
        <v>1.2430895597398258E-2</v>
      </c>
      <c r="F72" s="10">
        <f t="shared" si="7"/>
        <v>4.5679482733901031E-2</v>
      </c>
      <c r="G72" s="13">
        <f t="shared" si="8"/>
        <v>4.39007010151947E-2</v>
      </c>
      <c r="H72" s="13">
        <f t="shared" si="9"/>
        <v>4.56558441420171E-2</v>
      </c>
      <c r="I72" s="13">
        <f t="shared" si="10"/>
        <v>4.2903693272509071E-2</v>
      </c>
      <c r="J72" s="13">
        <f t="shared" si="11"/>
        <v>4.4756208041529751E-2</v>
      </c>
      <c r="K72" s="13">
        <f t="shared" si="12"/>
        <v>8.5514966287344556E-3</v>
      </c>
      <c r="L72" s="13">
        <f t="shared" si="13"/>
        <v>9.2483390561756938E-3</v>
      </c>
      <c r="M72" s="14">
        <f t="shared" si="14"/>
        <v>1.0040008243134876E-2</v>
      </c>
      <c r="N72" s="10">
        <f t="shared" si="15"/>
        <v>1.0785458261926633E-2</v>
      </c>
      <c r="O72" s="13">
        <f t="shared" si="16"/>
        <v>8.5514966287344556E-3</v>
      </c>
      <c r="P72" s="13">
        <f t="shared" si="17"/>
        <v>9.9451814836169303E-3</v>
      </c>
      <c r="Q72" s="13">
        <f t="shared" si="18"/>
        <v>1.2447876736475193E-2</v>
      </c>
      <c r="R72" s="13">
        <f t="shared" si="19"/>
        <v>1.2927704715833642E-2</v>
      </c>
    </row>
    <row r="73" spans="1:18" x14ac:dyDescent="0.25">
      <c r="A73" s="5">
        <v>35704</v>
      </c>
      <c r="B73" s="6">
        <v>11715.393</v>
      </c>
      <c r="C73" s="10">
        <f t="shared" si="21"/>
        <v>4.4878594353207069E-2</v>
      </c>
      <c r="D73" s="10">
        <f t="shared" si="20"/>
        <v>8.5881651250090396E-3</v>
      </c>
      <c r="E73" s="10">
        <f t="shared" si="6"/>
        <v>8.5514966287344556E-3</v>
      </c>
      <c r="F73" s="10">
        <f t="shared" si="7"/>
        <v>4.39007010151947E-2</v>
      </c>
      <c r="G73" s="13">
        <f t="shared" si="8"/>
        <v>4.7410987268839501E-2</v>
      </c>
      <c r="H73" s="13">
        <f t="shared" si="9"/>
        <v>4.3777019551151E-2</v>
      </c>
      <c r="I73" s="13">
        <f t="shared" si="10"/>
        <v>4.3838061707060172E-2</v>
      </c>
      <c r="J73" s="13">
        <f t="shared" si="11"/>
        <v>4.5136999345224367E-2</v>
      </c>
      <c r="K73" s="13">
        <f t="shared" si="12"/>
        <v>9.9451814836169303E-3</v>
      </c>
      <c r="L73" s="13">
        <f t="shared" si="13"/>
        <v>9.5803298036649283E-3</v>
      </c>
      <c r="M73" s="14">
        <f t="shared" si="14"/>
        <v>1.1909543688349768E-2</v>
      </c>
      <c r="N73" s="10">
        <f t="shared" si="15"/>
        <v>1.182315077476884E-2</v>
      </c>
      <c r="O73" s="13">
        <f t="shared" si="16"/>
        <v>9.9451814836169303E-3</v>
      </c>
      <c r="P73" s="13">
        <f t="shared" si="17"/>
        <v>9.215478123712928E-3</v>
      </c>
      <c r="Q73" s="13">
        <f t="shared" si="18"/>
        <v>1.6029638409594024E-2</v>
      </c>
      <c r="R73" s="13">
        <f t="shared" si="19"/>
        <v>1.6712599968943854E-2</v>
      </c>
    </row>
    <row r="74" spans="1:18" x14ac:dyDescent="0.25">
      <c r="A74" s="5">
        <v>35796</v>
      </c>
      <c r="B74" s="6">
        <v>11832.486000000001</v>
      </c>
      <c r="C74" s="10">
        <f t="shared" si="21"/>
        <v>4.8552862413130615E-2</v>
      </c>
      <c r="D74" s="10">
        <f t="shared" si="20"/>
        <v>9.994799150143896E-3</v>
      </c>
      <c r="E74" s="10">
        <f t="shared" si="6"/>
        <v>9.9451814836169303E-3</v>
      </c>
      <c r="F74" s="10">
        <f t="shared" si="7"/>
        <v>4.7410987268839501E-2</v>
      </c>
      <c r="G74" s="13">
        <f t="shared" si="8"/>
        <v>4.0143051833462499E-2</v>
      </c>
      <c r="H74" s="13">
        <f t="shared" si="9"/>
        <v>4.0151542403001048E-2</v>
      </c>
      <c r="I74" s="13">
        <f t="shared" si="10"/>
        <v>4.376361545371376E-2</v>
      </c>
      <c r="J74" s="13">
        <f t="shared" si="11"/>
        <v>4.4352862961170567E-2</v>
      </c>
      <c r="K74" s="13">
        <f t="shared" si="12"/>
        <v>9.215478123712928E-3</v>
      </c>
      <c r="L74" s="13">
        <f t="shared" si="13"/>
        <v>1.0831677430094061E-2</v>
      </c>
      <c r="M74" s="14">
        <f t="shared" si="14"/>
        <v>1.1778300563863454E-2</v>
      </c>
      <c r="N74" s="10">
        <f t="shared" si="15"/>
        <v>1.1031387306482825E-2</v>
      </c>
      <c r="O74" s="13">
        <f t="shared" si="16"/>
        <v>9.215478123712928E-3</v>
      </c>
      <c r="P74" s="13">
        <f t="shared" si="17"/>
        <v>1.2447876736475193E-2</v>
      </c>
      <c r="Q74" s="13">
        <f t="shared" si="18"/>
        <v>9.4202089856716686E-3</v>
      </c>
      <c r="R74" s="13">
        <f t="shared" si="19"/>
        <v>3.6045694641310441E-3</v>
      </c>
    </row>
    <row r="75" spans="1:18" x14ac:dyDescent="0.25">
      <c r="A75" s="5">
        <v>35886</v>
      </c>
      <c r="B75" s="6">
        <v>11942.031999999999</v>
      </c>
      <c r="C75" s="10">
        <f t="shared" si="21"/>
        <v>4.0959674731917639E-2</v>
      </c>
      <c r="D75" s="10">
        <f t="shared" si="20"/>
        <v>9.2580713807730586E-3</v>
      </c>
      <c r="E75" s="10">
        <f t="shared" si="6"/>
        <v>9.215478123712928E-3</v>
      </c>
      <c r="F75" s="10">
        <f t="shared" si="7"/>
        <v>4.0143051833462499E-2</v>
      </c>
      <c r="G75" s="13">
        <f t="shared" si="8"/>
        <v>4.0160032972539596E-2</v>
      </c>
      <c r="H75" s="13">
        <f t="shared" si="9"/>
        <v>4.3899103862969344E-2</v>
      </c>
      <c r="I75" s="13">
        <f t="shared" si="10"/>
        <v>4.5117822772966901E-2</v>
      </c>
      <c r="J75" s="13">
        <f t="shared" si="11"/>
        <v>4.5787699827425671E-2</v>
      </c>
      <c r="K75" s="13">
        <f t="shared" si="12"/>
        <v>1.2447876736475193E-2</v>
      </c>
      <c r="L75" s="13">
        <f t="shared" si="13"/>
        <v>1.4238757573034609E-2</v>
      </c>
      <c r="M75" s="14">
        <f t="shared" si="14"/>
        <v>1.1389970277618766E-2</v>
      </c>
      <c r="N75" s="10">
        <f t="shared" si="15"/>
        <v>1.2147703484247286E-2</v>
      </c>
      <c r="O75" s="13">
        <f t="shared" si="16"/>
        <v>1.2447876736475193E-2</v>
      </c>
      <c r="P75" s="13">
        <f t="shared" si="17"/>
        <v>1.6029638409594024E-2</v>
      </c>
      <c r="Q75" s="13">
        <f t="shared" si="18"/>
        <v>7.6621569787341725E-3</v>
      </c>
      <c r="R75" s="13">
        <f t="shared" si="19"/>
        <v>1.7983333723811664E-2</v>
      </c>
    </row>
    <row r="76" spans="1:18" x14ac:dyDescent="0.25">
      <c r="A76" s="5">
        <v>35977</v>
      </c>
      <c r="B76" s="6">
        <v>12091.614</v>
      </c>
      <c r="C76" s="10">
        <f t="shared" si="21"/>
        <v>4.0977351563013853E-2</v>
      </c>
      <c r="D76" s="10">
        <f t="shared" si="20"/>
        <v>1.2525674022645372E-2</v>
      </c>
      <c r="E76" s="10">
        <f t="shared" si="6"/>
        <v>1.2447876736475193E-2</v>
      </c>
      <c r="F76" s="10">
        <f t="shared" si="7"/>
        <v>4.0160032972539596E-2</v>
      </c>
      <c r="G76" s="13">
        <f t="shared" si="8"/>
        <v>4.7638174753399092E-2</v>
      </c>
      <c r="H76" s="13">
        <f t="shared" si="9"/>
        <v>4.7375688504426472E-2</v>
      </c>
      <c r="I76" s="13">
        <f t="shared" si="10"/>
        <v>4.6608722810550424E-2</v>
      </c>
      <c r="J76" s="13">
        <f t="shared" si="11"/>
        <v>4.5760793181365E-2</v>
      </c>
      <c r="K76" s="13">
        <f t="shared" si="12"/>
        <v>1.6029638409594024E-2</v>
      </c>
      <c r="L76" s="13">
        <f t="shared" si="13"/>
        <v>1.2724923697632846E-2</v>
      </c>
      <c r="M76" s="14">
        <f t="shared" si="14"/>
        <v>1.1530908280718392E-2</v>
      </c>
      <c r="N76" s="10">
        <f t="shared" si="15"/>
        <v>1.075855161586595E-2</v>
      </c>
      <c r="O76" s="13">
        <f t="shared" si="16"/>
        <v>1.6029638409594024E-2</v>
      </c>
      <c r="P76" s="13">
        <f t="shared" si="17"/>
        <v>9.4202089856716686E-3</v>
      </c>
      <c r="Q76" s="13">
        <f t="shared" si="18"/>
        <v>1.3011628748873702E-2</v>
      </c>
      <c r="R76" s="13">
        <f t="shared" si="19"/>
        <v>1.3337719200735448E-3</v>
      </c>
    </row>
    <row r="77" spans="1:18" x14ac:dyDescent="0.25">
      <c r="A77" s="5">
        <v>36069</v>
      </c>
      <c r="B77" s="6">
        <v>12287</v>
      </c>
      <c r="C77" s="10">
        <f t="shared" si="21"/>
        <v>4.8791107562503377E-2</v>
      </c>
      <c r="D77" s="10">
        <f t="shared" si="20"/>
        <v>1.6158802290579199E-2</v>
      </c>
      <c r="E77" s="10">
        <f t="shared" si="6"/>
        <v>1.6029638409594024E-2</v>
      </c>
      <c r="F77" s="10">
        <f t="shared" si="7"/>
        <v>4.7638174753399092E-2</v>
      </c>
      <c r="G77" s="13">
        <f t="shared" si="8"/>
        <v>4.7113202255453852E-2</v>
      </c>
      <c r="H77" s="13">
        <f t="shared" si="9"/>
        <v>4.6336541682964458E-2</v>
      </c>
      <c r="I77" s="13">
        <f t="shared" si="10"/>
        <v>4.6435936983388569E-2</v>
      </c>
      <c r="J77" s="13">
        <f t="shared" si="11"/>
        <v>4.3468686284539773E-2</v>
      </c>
      <c r="K77" s="13">
        <f t="shared" si="12"/>
        <v>9.4202089856716686E-3</v>
      </c>
      <c r="L77" s="13">
        <f t="shared" si="13"/>
        <v>8.541182982202921E-3</v>
      </c>
      <c r="M77" s="14">
        <f t="shared" si="14"/>
        <v>1.1736757861187918E-2</v>
      </c>
      <c r="N77" s="10">
        <f t="shared" si="15"/>
        <v>9.531043877943594E-3</v>
      </c>
      <c r="O77" s="13">
        <f t="shared" si="16"/>
        <v>9.4202089856716686E-3</v>
      </c>
      <c r="P77" s="13">
        <f t="shared" si="17"/>
        <v>7.6621569787341725E-3</v>
      </c>
      <c r="Q77" s="13">
        <f t="shared" si="18"/>
        <v>1.6853036731472128E-2</v>
      </c>
      <c r="R77" s="13">
        <f t="shared" si="19"/>
        <v>6.1903765275192202E-3</v>
      </c>
    </row>
    <row r="78" spans="1:18" x14ac:dyDescent="0.25">
      <c r="A78" s="5">
        <v>36161</v>
      </c>
      <c r="B78" s="6">
        <v>12403.293</v>
      </c>
      <c r="C78" s="10">
        <f t="shared" si="21"/>
        <v>4.8240665571038788E-2</v>
      </c>
      <c r="D78" s="10">
        <f t="shared" si="20"/>
        <v>9.4647188084968636E-3</v>
      </c>
      <c r="E78" s="10">
        <f t="shared" si="6"/>
        <v>9.4202089856716686E-3</v>
      </c>
      <c r="F78" s="10">
        <f t="shared" si="7"/>
        <v>4.7113202255453852E-2</v>
      </c>
      <c r="G78" s="13">
        <f t="shared" si="8"/>
        <v>4.5559881110475056E-2</v>
      </c>
      <c r="H78" s="13">
        <f t="shared" si="9"/>
        <v>4.5841757116674375E-2</v>
      </c>
      <c r="I78" s="13">
        <f t="shared" si="10"/>
        <v>4.4942110468627366E-2</v>
      </c>
      <c r="J78" s="13">
        <f t="shared" si="11"/>
        <v>4.0433835406765997E-2</v>
      </c>
      <c r="K78" s="13">
        <f t="shared" si="12"/>
        <v>7.6621569787341725E-3</v>
      </c>
      <c r="L78" s="13">
        <f t="shared" si="13"/>
        <v>1.0336892863803937E-2</v>
      </c>
      <c r="M78" s="14">
        <f t="shared" si="14"/>
        <v>1.0284474049102195E-2</v>
      </c>
      <c r="N78" s="10">
        <f t="shared" si="15"/>
        <v>7.9965364287090598E-3</v>
      </c>
      <c r="O78" s="13">
        <f t="shared" si="16"/>
        <v>7.6621569787341725E-3</v>
      </c>
      <c r="P78" s="13">
        <f t="shared" si="17"/>
        <v>1.3011628748873702E-2</v>
      </c>
      <c r="Q78" s="13">
        <f t="shared" si="18"/>
        <v>3.6110737373287777E-3</v>
      </c>
      <c r="R78" s="13">
        <f t="shared" si="19"/>
        <v>-2.8599363302146581E-3</v>
      </c>
    </row>
    <row r="79" spans="1:18" x14ac:dyDescent="0.25">
      <c r="A79" s="5">
        <v>36251</v>
      </c>
      <c r="B79" s="6">
        <v>12498.694</v>
      </c>
      <c r="C79" s="10">
        <f t="shared" si="21"/>
        <v>4.6613675126645049E-2</v>
      </c>
      <c r="D79" s="10">
        <f t="shared" si="20"/>
        <v>7.6915864198321415E-3</v>
      </c>
      <c r="E79" s="10">
        <f t="shared" si="6"/>
        <v>7.6621569787341725E-3</v>
      </c>
      <c r="F79" s="10">
        <f t="shared" si="7"/>
        <v>4.5559881110475056E-2</v>
      </c>
      <c r="G79" s="13">
        <f t="shared" si="8"/>
        <v>4.6123633122873701E-2</v>
      </c>
      <c r="H79" s="13">
        <f t="shared" si="9"/>
        <v>4.653533228381268E-2</v>
      </c>
      <c r="I79" s="13">
        <f t="shared" si="10"/>
        <v>4.6457576881884448E-2</v>
      </c>
      <c r="J79" s="13">
        <f t="shared" si="11"/>
        <v>3.6053466093721884E-2</v>
      </c>
      <c r="K79" s="13">
        <f t="shared" si="12"/>
        <v>1.3011628748873702E-2</v>
      </c>
      <c r="L79" s="13">
        <f t="shared" si="13"/>
        <v>1.4932332740172916E-2</v>
      </c>
      <c r="M79" s="14">
        <f t="shared" si="14"/>
        <v>1.2905436690875804E-2</v>
      </c>
      <c r="N79" s="10">
        <f t="shared" si="15"/>
        <v>7.7673341712031878E-3</v>
      </c>
      <c r="O79" s="13">
        <f t="shared" si="16"/>
        <v>1.3011628748873702E-2</v>
      </c>
      <c r="P79" s="13">
        <f t="shared" si="17"/>
        <v>1.6853036731472128E-2</v>
      </c>
      <c r="Q79" s="13">
        <f t="shared" si="18"/>
        <v>1.8146007545828607E-2</v>
      </c>
      <c r="R79" s="13">
        <f t="shared" si="19"/>
        <v>5.8116187006549899E-3</v>
      </c>
    </row>
    <row r="80" spans="1:18" x14ac:dyDescent="0.25">
      <c r="A80" s="5">
        <v>36342</v>
      </c>
      <c r="B80" s="6">
        <v>12662.385</v>
      </c>
      <c r="C80" s="10">
        <f t="shared" si="21"/>
        <v>4.7203872038918959E-2</v>
      </c>
      <c r="D80" s="10">
        <f t="shared" si="20"/>
        <v>1.3096648337818317E-2</v>
      </c>
      <c r="E80" s="10">
        <f t="shared" si="6"/>
        <v>1.3011628748873702E-2</v>
      </c>
      <c r="F80" s="10">
        <f t="shared" si="7"/>
        <v>4.6123633122873701E-2</v>
      </c>
      <c r="G80" s="13">
        <f t="shared" si="8"/>
        <v>4.6947031444751659E-2</v>
      </c>
      <c r="H80" s="13">
        <f t="shared" si="9"/>
        <v>4.4042463820580371E-2</v>
      </c>
      <c r="I80" s="13">
        <f t="shared" si="10"/>
        <v>4.4912863552179598E-2</v>
      </c>
      <c r="J80" s="13">
        <f t="shared" si="11"/>
        <v>3.0915917846802352E-2</v>
      </c>
      <c r="K80" s="13">
        <f t="shared" si="12"/>
        <v>1.6853036731472128E-2</v>
      </c>
      <c r="L80" s="13">
        <f t="shared" si="13"/>
        <v>1.0232055234400452E-2</v>
      </c>
      <c r="M80" s="14">
        <f t="shared" si="14"/>
        <v>9.9861949510135113E-3</v>
      </c>
      <c r="N80" s="10">
        <f t="shared" si="15"/>
        <v>5.6210033689464266E-3</v>
      </c>
      <c r="O80" s="13">
        <f t="shared" si="16"/>
        <v>1.6853036731472128E-2</v>
      </c>
      <c r="P80" s="13">
        <f t="shared" si="17"/>
        <v>3.6110737373287777E-3</v>
      </c>
      <c r="Q80" s="13">
        <f t="shared" si="18"/>
        <v>1.3346617894245323E-3</v>
      </c>
      <c r="R80" s="13">
        <f t="shared" si="19"/>
        <v>-4.1676904383194944E-3</v>
      </c>
    </row>
    <row r="81" spans="1:18" x14ac:dyDescent="0.25">
      <c r="A81" s="5">
        <v>36434</v>
      </c>
      <c r="B81" s="6">
        <v>12877.593000000001</v>
      </c>
      <c r="C81" s="10">
        <f t="shared" si="21"/>
        <v>4.8066493041425851E-2</v>
      </c>
      <c r="D81" s="10">
        <f t="shared" si="20"/>
        <v>1.6995850307821136E-2</v>
      </c>
      <c r="E81" s="10">
        <f t="shared" si="6"/>
        <v>1.6853036731472128E-2</v>
      </c>
      <c r="F81" s="10">
        <f t="shared" si="7"/>
        <v>4.6947031444751659E-2</v>
      </c>
      <c r="G81" s="13">
        <f t="shared" si="8"/>
        <v>4.1137896196409077E-2</v>
      </c>
      <c r="H81" s="13">
        <f t="shared" si="9"/>
        <v>4.6379821479956215E-2</v>
      </c>
      <c r="I81" s="13">
        <f t="shared" si="10"/>
        <v>4.0501435585690984E-2</v>
      </c>
      <c r="J81" s="13">
        <f t="shared" si="11"/>
        <v>2.5239249139001128E-2</v>
      </c>
      <c r="K81" s="13">
        <f t="shared" si="12"/>
        <v>3.6110737373287777E-3</v>
      </c>
      <c r="L81" s="13">
        <f t="shared" si="13"/>
        <v>1.0878540641578692E-2</v>
      </c>
      <c r="M81" s="14">
        <f t="shared" si="14"/>
        <v>7.3253298946992706E-3</v>
      </c>
      <c r="N81" s="10">
        <f t="shared" si="15"/>
        <v>3.8543751701423782E-3</v>
      </c>
      <c r="O81" s="13">
        <f t="shared" si="16"/>
        <v>3.6110737373287777E-3</v>
      </c>
      <c r="P81" s="13">
        <f t="shared" si="17"/>
        <v>1.8146007545828607E-2</v>
      </c>
      <c r="Q81" s="13">
        <f t="shared" si="18"/>
        <v>6.209576506215164E-3</v>
      </c>
      <c r="R81" s="13">
        <f t="shared" si="19"/>
        <v>2.71631860504651E-3</v>
      </c>
    </row>
    <row r="82" spans="1:18" x14ac:dyDescent="0.25">
      <c r="A82" s="5">
        <v>36526</v>
      </c>
      <c r="B82" s="6">
        <v>12924.179</v>
      </c>
      <c r="C82" s="10">
        <f t="shared" si="21"/>
        <v>4.1995782894107325E-2</v>
      </c>
      <c r="D82" s="10">
        <f t="shared" si="20"/>
        <v>3.6176015191657918E-3</v>
      </c>
      <c r="E82" s="10">
        <f t="shared" si="6"/>
        <v>3.6110737373287777E-3</v>
      </c>
      <c r="F82" s="10">
        <f t="shared" si="7"/>
        <v>4.1137896196409077E-2</v>
      </c>
      <c r="G82" s="13">
        <f t="shared" si="8"/>
        <v>5.1621746763503361E-2</v>
      </c>
      <c r="H82" s="13">
        <f t="shared" si="9"/>
        <v>4.5783263283778824E-2</v>
      </c>
      <c r="I82" s="13">
        <f t="shared" si="10"/>
        <v>3.5925560344904628E-2</v>
      </c>
      <c r="J82" s="13">
        <f t="shared" si="11"/>
        <v>2.1734094274601615E-2</v>
      </c>
      <c r="K82" s="13">
        <f t="shared" si="12"/>
        <v>1.8146007545828607E-2</v>
      </c>
      <c r="L82" s="13">
        <f t="shared" si="13"/>
        <v>9.7403346676265701E-3</v>
      </c>
      <c r="M82" s="14">
        <f t="shared" si="14"/>
        <v>5.708598808315926E-3</v>
      </c>
      <c r="N82" s="10">
        <f t="shared" si="15"/>
        <v>4.4913815643096034E-3</v>
      </c>
      <c r="O82" s="13">
        <f t="shared" si="16"/>
        <v>1.8146007545828607E-2</v>
      </c>
      <c r="P82" s="13">
        <f t="shared" si="17"/>
        <v>1.3346617894245323E-3</v>
      </c>
      <c r="Q82" s="13">
        <f t="shared" si="18"/>
        <v>-2.8558506082046009E-3</v>
      </c>
      <c r="R82" s="13">
        <f t="shared" si="19"/>
        <v>8.6694364924560664E-3</v>
      </c>
    </row>
    <row r="83" spans="1:18" x14ac:dyDescent="0.25">
      <c r="A83" s="5">
        <v>36617</v>
      </c>
      <c r="B83" s="6">
        <v>13160.842000000001</v>
      </c>
      <c r="C83" s="10">
        <f t="shared" si="21"/>
        <v>5.297737507614797E-2</v>
      </c>
      <c r="D83" s="10">
        <f t="shared" si="20"/>
        <v>1.8311646720460928E-2</v>
      </c>
      <c r="E83" s="10">
        <f t="shared" si="6"/>
        <v>1.8146007545828607E-2</v>
      </c>
      <c r="F83" s="10">
        <f t="shared" si="7"/>
        <v>5.1621746763503361E-2</v>
      </c>
      <c r="G83" s="13">
        <f t="shared" si="8"/>
        <v>3.9944779804054281E-2</v>
      </c>
      <c r="H83" s="13">
        <f t="shared" si="9"/>
        <v>3.4623049691425753E-2</v>
      </c>
      <c r="I83" s="13">
        <f t="shared" si="10"/>
        <v>2.564935530555933E-2</v>
      </c>
      <c r="J83" s="13">
        <f t="shared" si="11"/>
        <v>1.6944772413988594E-2</v>
      </c>
      <c r="K83" s="13">
        <f t="shared" si="12"/>
        <v>1.3346617894245323E-3</v>
      </c>
      <c r="L83" s="13">
        <f t="shared" si="13"/>
        <v>3.7721191478198484E-3</v>
      </c>
      <c r="M83" s="14">
        <f t="shared" si="14"/>
        <v>2.6292316515305718E-3</v>
      </c>
      <c r="N83" s="10">
        <f t="shared" si="15"/>
        <v>2.9780123105901941E-3</v>
      </c>
      <c r="O83" s="13">
        <f t="shared" si="16"/>
        <v>1.3346617894245323E-3</v>
      </c>
      <c r="P83" s="13">
        <f t="shared" si="17"/>
        <v>6.209576506215164E-3</v>
      </c>
      <c r="Q83" s="13">
        <f t="shared" si="18"/>
        <v>5.8285389186871909E-3</v>
      </c>
      <c r="R83" s="13">
        <f t="shared" si="19"/>
        <v>6.0208915165659103E-3</v>
      </c>
    </row>
    <row r="84" spans="1:18" x14ac:dyDescent="0.25">
      <c r="A84" s="5">
        <v>36708</v>
      </c>
      <c r="B84" s="6">
        <v>13178.419</v>
      </c>
      <c r="C84" s="10">
        <f t="shared" si="21"/>
        <v>4.0753302004322256E-2</v>
      </c>
      <c r="D84" s="10">
        <f t="shared" si="20"/>
        <v>1.3355528468466105E-3</v>
      </c>
      <c r="E84" s="10">
        <f t="shared" si="6"/>
        <v>1.3346617894245323E-3</v>
      </c>
      <c r="F84" s="10">
        <f t="shared" si="7"/>
        <v>3.9944779804054281E-2</v>
      </c>
      <c r="G84" s="13">
        <f t="shared" si="8"/>
        <v>2.9301319578797221E-2</v>
      </c>
      <c r="H84" s="13">
        <f t="shared" si="9"/>
        <v>2.6067857406030435E-2</v>
      </c>
      <c r="I84" s="13">
        <f t="shared" si="10"/>
        <v>1.6918972141425109E-2</v>
      </c>
      <c r="J84" s="13">
        <f t="shared" si="11"/>
        <v>1.4689431174121075E-2</v>
      </c>
      <c r="K84" s="13">
        <f t="shared" si="12"/>
        <v>6.209576506215164E-3</v>
      </c>
      <c r="L84" s="13">
        <f t="shared" si="13"/>
        <v>1.6768629490052816E-3</v>
      </c>
      <c r="M84" s="14">
        <f t="shared" si="14"/>
        <v>1.2558117868793424E-3</v>
      </c>
      <c r="N84" s="10">
        <f t="shared" si="15"/>
        <v>3.3656621290789478E-3</v>
      </c>
      <c r="O84" s="13">
        <f t="shared" si="16"/>
        <v>6.209576506215164E-3</v>
      </c>
      <c r="P84" s="13">
        <f t="shared" si="17"/>
        <v>-2.8558506082046009E-3</v>
      </c>
      <c r="Q84" s="13">
        <f t="shared" si="18"/>
        <v>-4.1590176691803839E-3</v>
      </c>
      <c r="R84" s="13">
        <f t="shared" si="19"/>
        <v>4.4260509070122474E-3</v>
      </c>
    </row>
    <row r="85" spans="1:18" x14ac:dyDescent="0.25">
      <c r="A85" s="5">
        <v>36800</v>
      </c>
      <c r="B85" s="6">
        <v>13260.505999999999</v>
      </c>
      <c r="C85" s="10">
        <f t="shared" si="21"/>
        <v>2.9734826997560804E-2</v>
      </c>
      <c r="D85" s="10">
        <f t="shared" si="20"/>
        <v>6.2288958941130179E-3</v>
      </c>
      <c r="E85" s="10">
        <f t="shared" si="6"/>
        <v>6.209576506215164E-3</v>
      </c>
      <c r="F85" s="10">
        <f t="shared" si="7"/>
        <v>2.9301319578797221E-2</v>
      </c>
      <c r="G85" s="13">
        <f t="shared" si="8"/>
        <v>2.2834395233263648E-2</v>
      </c>
      <c r="H85" s="13">
        <f t="shared" si="9"/>
        <v>1.6675660919692907E-2</v>
      </c>
      <c r="I85" s="13">
        <f t="shared" si="10"/>
        <v>9.9770626923112813E-3</v>
      </c>
      <c r="J85" s="13">
        <f t="shared" si="11"/>
        <v>1.3617899707035603E-2</v>
      </c>
      <c r="K85" s="13">
        <f t="shared" si="12"/>
        <v>-2.8558506082046009E-3</v>
      </c>
      <c r="L85" s="13">
        <f t="shared" si="13"/>
        <v>1.486344155241295E-3</v>
      </c>
      <c r="M85" s="14">
        <f t="shared" si="14"/>
        <v>3.8342044558548635E-4</v>
      </c>
      <c r="N85" s="10">
        <f t="shared" si="15"/>
        <v>2.7828437030569309E-3</v>
      </c>
      <c r="O85" s="13">
        <f t="shared" si="16"/>
        <v>-2.8558506082046009E-3</v>
      </c>
      <c r="P85" s="13">
        <f t="shared" si="17"/>
        <v>5.8285389186871909E-3</v>
      </c>
      <c r="Q85" s="13">
        <f t="shared" si="18"/>
        <v>2.7200111410397394E-3</v>
      </c>
      <c r="R85" s="13">
        <f t="shared" si="19"/>
        <v>1.5458336812615111E-3</v>
      </c>
    </row>
    <row r="86" spans="1:18" x14ac:dyDescent="0.25">
      <c r="A86" s="5">
        <v>36892</v>
      </c>
      <c r="B86" s="6">
        <v>13222.69</v>
      </c>
      <c r="C86" s="10">
        <f t="shared" si="21"/>
        <v>2.3097095761363207E-2</v>
      </c>
      <c r="D86" s="10">
        <f t="shared" si="20"/>
        <v>-2.8517765460834843E-3</v>
      </c>
      <c r="E86" s="10">
        <f t="shared" si="6"/>
        <v>-2.8558506082046009E-3</v>
      </c>
      <c r="F86" s="10">
        <f t="shared" si="7"/>
        <v>2.2834395233263648E-2</v>
      </c>
      <c r="G86" s="13">
        <f t="shared" si="8"/>
        <v>1.0516926606122162E-2</v>
      </c>
      <c r="H86" s="13">
        <f t="shared" si="9"/>
        <v>7.7700868768197824E-3</v>
      </c>
      <c r="I86" s="13">
        <f t="shared" si="10"/>
        <v>7.5426282042986102E-3</v>
      </c>
      <c r="J86" s="13">
        <f t="shared" si="11"/>
        <v>1.2957885144906822E-2</v>
      </c>
      <c r="K86" s="13">
        <f t="shared" si="12"/>
        <v>5.8285389186871909E-3</v>
      </c>
      <c r="L86" s="13">
        <f t="shared" si="13"/>
        <v>8.3476062475340345E-4</v>
      </c>
      <c r="M86" s="14">
        <f t="shared" si="14"/>
        <v>3.2741643203032813E-3</v>
      </c>
      <c r="N86" s="10">
        <f t="shared" si="15"/>
        <v>3.8313670021807951E-3</v>
      </c>
      <c r="O86" s="13">
        <f t="shared" si="16"/>
        <v>5.8285389186871909E-3</v>
      </c>
      <c r="P86" s="13">
        <f t="shared" si="17"/>
        <v>-4.1590176691803839E-3</v>
      </c>
      <c r="Q86" s="13">
        <f t="shared" si="18"/>
        <v>8.7071248906665788E-3</v>
      </c>
      <c r="R86" s="13">
        <f t="shared" si="19"/>
        <v>5.5170886242600177E-3</v>
      </c>
    </row>
    <row r="87" spans="1:18" x14ac:dyDescent="0.25">
      <c r="A87" s="5">
        <v>36982</v>
      </c>
      <c r="B87" s="6">
        <v>13299.984</v>
      </c>
      <c r="C87" s="10">
        <f t="shared" si="21"/>
        <v>1.0572423861634261E-2</v>
      </c>
      <c r="D87" s="10">
        <f t="shared" si="20"/>
        <v>5.8455579008507286E-3</v>
      </c>
      <c r="E87" s="10">
        <f t="shared" ref="E87:E150" si="22">LN(1+D87)</f>
        <v>5.8285389186871909E-3</v>
      </c>
      <c r="F87" s="10">
        <f t="shared" ref="F87:F150" si="23">LN(1+C87)</f>
        <v>1.0516926606122162E-2</v>
      </c>
      <c r="G87" s="13">
        <f t="shared" ref="G87:G150" si="24">(LN(1+C88))</f>
        <v>5.0232471475174035E-3</v>
      </c>
      <c r="H87" s="13">
        <f t="shared" ref="H87:H150" si="25">(LN(1+C89)+LN(1+C88))/2</f>
        <v>3.278464464929656E-3</v>
      </c>
      <c r="I87" s="13">
        <f t="shared" ref="I87:I150" si="26">(LN(1+C89)+LN(1+C88)+LN(1+C90)+LN(1+C91))/4</f>
        <v>8.240189522417854E-3</v>
      </c>
      <c r="J87" s="13">
        <f t="shared" ref="J87:J150" si="27">(LN(1+C89)+LN(1+C88)+LN(1+C90)+LN(1+C91)+LN(1+C92)+LN(1+C93)+LN(1+C94)+LN(1+C95))/8</f>
        <v>1.4153398306684611E-2</v>
      </c>
      <c r="K87" s="13">
        <f t="shared" ref="K87:K150" si="28">LN(1+D88)</f>
        <v>-4.1590176691803839E-3</v>
      </c>
      <c r="L87" s="13">
        <f t="shared" ref="L87:L150" si="29">(LN(1+D88)+LN(1+D89))/2</f>
        <v>-7.1950326407032228E-4</v>
      </c>
      <c r="M87" s="14">
        <f t="shared" ref="M87:M150" si="30">(LN(1+D88)+LN(D89+1)+LN(1+D90)+LN(1+D91))/4</f>
        <v>3.3267929696498169E-3</v>
      </c>
      <c r="N87" s="10">
        <f t="shared" ref="N87:N150" si="31">(LN(1+D88)+LN(D89+1)+LN(1+D90)+LN(1+D91)+LN(1+D92)+LN(1+D93)+LN(1+D94)+LN(1+D95))/8</f>
        <v>4.1735254723679347E-3</v>
      </c>
      <c r="O87" s="13">
        <f t="shared" ref="O87:O150" si="32">LN(1+D88)</f>
        <v>-4.1590176691803839E-3</v>
      </c>
      <c r="P87" s="13">
        <f t="shared" ref="P87:P150" si="33">LN(1+D89)</f>
        <v>2.7200111410397394E-3</v>
      </c>
      <c r="Q87" s="13">
        <f t="shared" ref="Q87:Q150" si="34">LN(1+D91)</f>
        <v>6.0390535160733333E-3</v>
      </c>
      <c r="R87" s="13">
        <f t="shared" ref="R87:R150" si="35">LN(1+E95)</f>
        <v>8.5293283211703257E-3</v>
      </c>
    </row>
    <row r="88" spans="1:18" x14ac:dyDescent="0.25">
      <c r="A88" s="5">
        <v>37073</v>
      </c>
      <c r="B88" s="6">
        <v>13244.784</v>
      </c>
      <c r="C88" s="10">
        <f t="shared" si="21"/>
        <v>5.0358848053018157E-3</v>
      </c>
      <c r="D88" s="10">
        <f t="shared" si="20"/>
        <v>-4.1503809327891883E-3</v>
      </c>
      <c r="E88" s="10">
        <f t="shared" si="22"/>
        <v>-4.1590176691803839E-3</v>
      </c>
      <c r="F88" s="10">
        <f t="shared" si="23"/>
        <v>5.0232471475174035E-3</v>
      </c>
      <c r="G88" s="13">
        <f t="shared" si="24"/>
        <v>1.5336817823419086E-3</v>
      </c>
      <c r="H88" s="13">
        <f t="shared" si="25"/>
        <v>7.315169531777437E-3</v>
      </c>
      <c r="I88" s="13">
        <f t="shared" si="26"/>
        <v>1.2459890206817039E-2</v>
      </c>
      <c r="J88" s="13">
        <f t="shared" si="27"/>
        <v>1.7586077673662586E-2</v>
      </c>
      <c r="K88" s="13">
        <f t="shared" si="28"/>
        <v>2.7200111410397394E-3</v>
      </c>
      <c r="L88" s="13">
        <f t="shared" si="29"/>
        <v>5.7135680158531595E-3</v>
      </c>
      <c r="M88" s="14">
        <f t="shared" si="30"/>
        <v>5.4755124712785536E-3</v>
      </c>
      <c r="N88" s="10">
        <f t="shared" si="31"/>
        <v>6.7983414960568998E-3</v>
      </c>
      <c r="O88" s="13">
        <f t="shared" si="32"/>
        <v>2.7200111410397394E-3</v>
      </c>
      <c r="P88" s="13">
        <f t="shared" si="33"/>
        <v>8.7071248906665788E-3</v>
      </c>
      <c r="Q88" s="13">
        <f t="shared" si="34"/>
        <v>4.435860337334562E-3</v>
      </c>
      <c r="R88" s="13">
        <f t="shared" si="35"/>
        <v>1.669929784895607E-2</v>
      </c>
    </row>
    <row r="89" spans="1:18" x14ac:dyDescent="0.25">
      <c r="A89" s="5">
        <v>37165</v>
      </c>
      <c r="B89" s="6">
        <v>13280.859</v>
      </c>
      <c r="C89" s="10">
        <f t="shared" si="21"/>
        <v>1.5348584737264748E-3</v>
      </c>
      <c r="D89" s="10">
        <f t="shared" si="20"/>
        <v>2.7237137276079348E-3</v>
      </c>
      <c r="E89" s="10">
        <f t="shared" si="22"/>
        <v>2.7200111410397394E-3</v>
      </c>
      <c r="F89" s="10">
        <f t="shared" si="23"/>
        <v>1.5336817823419086E-3</v>
      </c>
      <c r="G89" s="13">
        <f t="shared" si="24"/>
        <v>1.3096657281212966E-2</v>
      </c>
      <c r="H89" s="13">
        <f t="shared" si="25"/>
        <v>1.3201914579906049E-2</v>
      </c>
      <c r="I89" s="13">
        <f t="shared" si="26"/>
        <v>1.7258736721759926E-2</v>
      </c>
      <c r="J89" s="13">
        <f t="shared" si="27"/>
        <v>2.2688606117385612E-2</v>
      </c>
      <c r="K89" s="13">
        <f t="shared" si="28"/>
        <v>8.7071248906665788E-3</v>
      </c>
      <c r="L89" s="13">
        <f t="shared" si="29"/>
        <v>7.3730892033699556E-3</v>
      </c>
      <c r="M89" s="14">
        <f t="shared" si="30"/>
        <v>5.1822669605283752E-3</v>
      </c>
      <c r="N89" s="10">
        <f t="shared" si="31"/>
        <v>7.8853721467799023E-3</v>
      </c>
      <c r="O89" s="13">
        <f t="shared" si="32"/>
        <v>8.7071248906665788E-3</v>
      </c>
      <c r="P89" s="13">
        <f t="shared" si="33"/>
        <v>6.0390535160733333E-3</v>
      </c>
      <c r="Q89" s="13">
        <f t="shared" si="34"/>
        <v>1.5470290980390273E-3</v>
      </c>
      <c r="R89" s="13">
        <f t="shared" si="35"/>
        <v>1.1351582647906379E-2</v>
      </c>
    </row>
    <row r="90" spans="1:18" x14ac:dyDescent="0.25">
      <c r="A90" s="5">
        <v>37257</v>
      </c>
      <c r="B90" s="6">
        <v>13397.002</v>
      </c>
      <c r="C90" s="10">
        <f t="shared" si="21"/>
        <v>1.3182794121317176E-2</v>
      </c>
      <c r="D90" s="10">
        <f t="shared" si="20"/>
        <v>8.7451421628677029E-3</v>
      </c>
      <c r="E90" s="10">
        <f t="shared" si="22"/>
        <v>8.7071248906665788E-3</v>
      </c>
      <c r="F90" s="10">
        <f t="shared" si="23"/>
        <v>1.3096657281212966E-2</v>
      </c>
      <c r="G90" s="13">
        <f t="shared" si="24"/>
        <v>1.3307171878599134E-2</v>
      </c>
      <c r="H90" s="13">
        <f t="shared" si="25"/>
        <v>1.7604610881856643E-2</v>
      </c>
      <c r="I90" s="13">
        <f t="shared" si="26"/>
        <v>1.8373142085515031E-2</v>
      </c>
      <c r="J90" s="13">
        <f t="shared" si="27"/>
        <v>2.6319630562825339E-2</v>
      </c>
      <c r="K90" s="13">
        <f t="shared" si="28"/>
        <v>6.0390535160733333E-3</v>
      </c>
      <c r="L90" s="13">
        <f t="shared" si="29"/>
        <v>5.2374569267039477E-3</v>
      </c>
      <c r="M90" s="14">
        <f t="shared" si="30"/>
        <v>4.3885696840583084E-3</v>
      </c>
      <c r="N90" s="10">
        <f t="shared" si="31"/>
        <v>7.4623914476204733E-3</v>
      </c>
      <c r="O90" s="13">
        <f t="shared" si="32"/>
        <v>6.0390535160733333E-3</v>
      </c>
      <c r="P90" s="13">
        <f t="shared" si="33"/>
        <v>4.435860337334562E-3</v>
      </c>
      <c r="Q90" s="13">
        <f t="shared" si="34"/>
        <v>5.5323357847863117E-3</v>
      </c>
      <c r="R90" s="13">
        <f t="shared" si="35"/>
        <v>5.309160728711175E-3</v>
      </c>
    </row>
    <row r="91" spans="1:18" x14ac:dyDescent="0.25">
      <c r="A91" s="5">
        <v>37347</v>
      </c>
      <c r="B91" s="6">
        <v>13478.152</v>
      </c>
      <c r="C91" s="10">
        <f t="shared" si="21"/>
        <v>1.3396106341180491E-2</v>
      </c>
      <c r="D91" s="10">
        <f t="shared" si="20"/>
        <v>6.0573253627937973E-3</v>
      </c>
      <c r="E91" s="10">
        <f t="shared" si="22"/>
        <v>6.0390535160733333E-3</v>
      </c>
      <c r="F91" s="10">
        <f t="shared" si="23"/>
        <v>1.3307171878599134E-2</v>
      </c>
      <c r="G91" s="13">
        <f t="shared" si="24"/>
        <v>2.1902049885114148E-2</v>
      </c>
      <c r="H91" s="13">
        <f t="shared" si="25"/>
        <v>2.1315558863613804E-2</v>
      </c>
      <c r="I91" s="13">
        <f t="shared" si="26"/>
        <v>2.0066607090951365E-2</v>
      </c>
      <c r="J91" s="13">
        <f t="shared" si="27"/>
        <v>2.9802598887596284E-2</v>
      </c>
      <c r="K91" s="13">
        <f t="shared" si="28"/>
        <v>4.435860337334562E-3</v>
      </c>
      <c r="L91" s="13">
        <f t="shared" si="29"/>
        <v>2.9914447176867948E-3</v>
      </c>
      <c r="M91" s="14">
        <f t="shared" si="30"/>
        <v>5.0202579750860529E-3</v>
      </c>
      <c r="N91" s="10">
        <f t="shared" si="31"/>
        <v>7.656493797138837E-3</v>
      </c>
      <c r="O91" s="13">
        <f t="shared" si="32"/>
        <v>4.435860337334562E-3</v>
      </c>
      <c r="P91" s="13">
        <f t="shared" si="33"/>
        <v>1.5470290980390273E-3</v>
      </c>
      <c r="Q91" s="13">
        <f t="shared" si="34"/>
        <v>8.5658066801843104E-3</v>
      </c>
      <c r="R91" s="13">
        <f t="shared" si="35"/>
        <v>7.5631990805175983E-3</v>
      </c>
    </row>
    <row r="92" spans="1:18" x14ac:dyDescent="0.25">
      <c r="A92" s="5">
        <v>37438</v>
      </c>
      <c r="B92" s="6">
        <v>13538.072</v>
      </c>
      <c r="C92" s="10">
        <f t="shared" si="21"/>
        <v>2.2143660477966343E-2</v>
      </c>
      <c r="D92" s="10">
        <f t="shared" si="20"/>
        <v>4.4457133292457041E-3</v>
      </c>
      <c r="E92" s="10">
        <f t="shared" si="22"/>
        <v>4.435860337334562E-3</v>
      </c>
      <c r="F92" s="10">
        <f t="shared" si="23"/>
        <v>2.1902049885114148E-2</v>
      </c>
      <c r="G92" s="13">
        <f t="shared" si="24"/>
        <v>2.0729067842113459E-2</v>
      </c>
      <c r="H92" s="13">
        <f t="shared" si="25"/>
        <v>1.9141673289173419E-2</v>
      </c>
      <c r="I92" s="13">
        <f t="shared" si="26"/>
        <v>2.2712265140508135E-2</v>
      </c>
      <c r="J92" s="13">
        <f t="shared" si="27"/>
        <v>3.1282378375773225E-2</v>
      </c>
      <c r="K92" s="13">
        <f t="shared" si="28"/>
        <v>1.5470290980390273E-3</v>
      </c>
      <c r="L92" s="13">
        <f t="shared" si="29"/>
        <v>3.5396824414126696E-3</v>
      </c>
      <c r="M92" s="14">
        <f t="shared" si="30"/>
        <v>8.1211705208352452E-3</v>
      </c>
      <c r="N92" s="10">
        <f t="shared" si="31"/>
        <v>8.2781209842338072E-3</v>
      </c>
      <c r="O92" s="13">
        <f t="shared" si="32"/>
        <v>1.5470290980390273E-3</v>
      </c>
      <c r="P92" s="13">
        <f t="shared" si="33"/>
        <v>5.5323357847863117E-3</v>
      </c>
      <c r="Q92" s="13">
        <f t="shared" si="34"/>
        <v>1.6839510520331332E-2</v>
      </c>
      <c r="R92" s="13">
        <f t="shared" si="35"/>
        <v>9.3648900449419658E-3</v>
      </c>
    </row>
    <row r="93" spans="1:18" x14ac:dyDescent="0.25">
      <c r="A93" s="5">
        <v>37530</v>
      </c>
      <c r="B93" s="6">
        <v>13559.031999999999</v>
      </c>
      <c r="C93" s="10">
        <f t="shared" si="21"/>
        <v>2.0945407221023782E-2</v>
      </c>
      <c r="D93" s="10">
        <f t="shared" si="20"/>
        <v>1.5482263648767258E-3</v>
      </c>
      <c r="E93" s="10">
        <f t="shared" si="22"/>
        <v>1.5470290980390273E-3</v>
      </c>
      <c r="F93" s="10">
        <f t="shared" si="23"/>
        <v>2.0729067842113459E-2</v>
      </c>
      <c r="G93" s="13">
        <f t="shared" si="24"/>
        <v>1.7554278736233379E-2</v>
      </c>
      <c r="H93" s="13">
        <f t="shared" si="25"/>
        <v>1.8817655318288926E-2</v>
      </c>
      <c r="I93" s="13">
        <f t="shared" si="26"/>
        <v>2.8118475513011297E-2</v>
      </c>
      <c r="J93" s="13">
        <f t="shared" si="27"/>
        <v>3.2727611835957272E-2</v>
      </c>
      <c r="K93" s="13">
        <f t="shared" si="28"/>
        <v>5.5323357847863117E-3</v>
      </c>
      <c r="L93" s="13">
        <f t="shared" si="29"/>
        <v>7.049071232485311E-3</v>
      </c>
      <c r="M93" s="14">
        <f t="shared" si="30"/>
        <v>1.0588477333031431E-2</v>
      </c>
      <c r="N93" s="10">
        <f t="shared" si="31"/>
        <v>9.3306056069639275E-3</v>
      </c>
      <c r="O93" s="13">
        <f t="shared" si="32"/>
        <v>5.5323357847863117E-3</v>
      </c>
      <c r="P93" s="13">
        <f t="shared" si="33"/>
        <v>8.5658066801843104E-3</v>
      </c>
      <c r="Q93" s="13">
        <f t="shared" si="34"/>
        <v>1.1416256346823767E-2</v>
      </c>
      <c r="R93" s="13">
        <f t="shared" si="35"/>
        <v>9.9175640587979199E-3</v>
      </c>
    </row>
    <row r="94" spans="1:18" x14ac:dyDescent="0.25">
      <c r="A94" s="5">
        <v>37622</v>
      </c>
      <c r="B94" s="6">
        <v>13634.253000000001</v>
      </c>
      <c r="C94" s="10">
        <f t="shared" si="21"/>
        <v>1.7709260624130696E-2</v>
      </c>
      <c r="D94" s="10">
        <f t="shared" si="20"/>
        <v>5.5476674146059946E-3</v>
      </c>
      <c r="E94" s="10">
        <f t="shared" si="22"/>
        <v>5.5323357847863117E-3</v>
      </c>
      <c r="F94" s="10">
        <f t="shared" si="23"/>
        <v>1.7554278736233379E-2</v>
      </c>
      <c r="G94" s="13">
        <f t="shared" si="24"/>
        <v>2.0081031900344475E-2</v>
      </c>
      <c r="H94" s="13">
        <f t="shared" si="25"/>
        <v>2.6282856991842851E-2</v>
      </c>
      <c r="I94" s="13">
        <f t="shared" si="26"/>
        <v>3.4266119040135642E-2</v>
      </c>
      <c r="J94" s="13">
        <f t="shared" si="27"/>
        <v>3.528038594386762E-2</v>
      </c>
      <c r="K94" s="13">
        <f t="shared" si="28"/>
        <v>8.5658066801843104E-3</v>
      </c>
      <c r="L94" s="13">
        <f t="shared" si="29"/>
        <v>1.2702658600257821E-2</v>
      </c>
      <c r="M94" s="14">
        <f t="shared" si="30"/>
        <v>1.0536213211182638E-2</v>
      </c>
      <c r="N94" s="10">
        <f t="shared" si="31"/>
        <v>1.0015165555530824E-2</v>
      </c>
      <c r="O94" s="13">
        <f t="shared" si="32"/>
        <v>8.5658066801843104E-3</v>
      </c>
      <c r="P94" s="13">
        <f t="shared" si="33"/>
        <v>1.6839510520331332E-2</v>
      </c>
      <c r="Q94" s="13">
        <f t="shared" si="34"/>
        <v>5.323279297391144E-3</v>
      </c>
      <c r="R94" s="13">
        <f t="shared" si="35"/>
        <v>1.0948659459589571E-2</v>
      </c>
    </row>
    <row r="95" spans="1:18" x14ac:dyDescent="0.25">
      <c r="A95" s="5">
        <v>37712</v>
      </c>
      <c r="B95" s="6">
        <v>13751.543</v>
      </c>
      <c r="C95" s="10">
        <f t="shared" si="21"/>
        <v>2.028401222956977E-2</v>
      </c>
      <c r="D95" s="10">
        <f t="shared" si="20"/>
        <v>8.6025981768123039E-3</v>
      </c>
      <c r="E95" s="10">
        <f t="shared" si="22"/>
        <v>8.5658066801843104E-3</v>
      </c>
      <c r="F95" s="10">
        <f t="shared" si="23"/>
        <v>2.0081031900344475E-2</v>
      </c>
      <c r="G95" s="13">
        <f t="shared" si="24"/>
        <v>3.2484682083341231E-2</v>
      </c>
      <c r="H95" s="13">
        <f t="shared" si="25"/>
        <v>3.7419295707733662E-2</v>
      </c>
      <c r="I95" s="13">
        <f t="shared" si="26"/>
        <v>3.9538590684241204E-2</v>
      </c>
      <c r="J95" s="13">
        <f t="shared" si="27"/>
        <v>3.7143956097475145E-2</v>
      </c>
      <c r="K95" s="13">
        <f t="shared" si="28"/>
        <v>1.6839510520331332E-2</v>
      </c>
      <c r="L95" s="13">
        <f t="shared" si="29"/>
        <v>1.412788343357755E-2</v>
      </c>
      <c r="M95" s="14">
        <f t="shared" si="30"/>
        <v>1.029272961919162E-2</v>
      </c>
      <c r="N95" s="10">
        <f t="shared" si="31"/>
        <v>9.5200639507463988E-3</v>
      </c>
      <c r="O95" s="13">
        <f t="shared" si="32"/>
        <v>1.6839510520331332E-2</v>
      </c>
      <c r="P95" s="13">
        <f t="shared" si="33"/>
        <v>1.1416256346823767E-2</v>
      </c>
      <c r="Q95" s="13">
        <f t="shared" si="34"/>
        <v>7.5918723122202336E-3</v>
      </c>
      <c r="R95" s="13">
        <f t="shared" si="35"/>
        <v>4.5944232968739103E-3</v>
      </c>
    </row>
    <row r="96" spans="1:18" x14ac:dyDescent="0.25">
      <c r="A96" s="5">
        <v>37803</v>
      </c>
      <c r="B96" s="6">
        <v>13985.073</v>
      </c>
      <c r="C96" s="10">
        <f t="shared" si="21"/>
        <v>3.3018069338085931E-2</v>
      </c>
      <c r="D96" s="10">
        <f t="shared" si="20"/>
        <v>1.6982094300254102E-2</v>
      </c>
      <c r="E96" s="10">
        <f t="shared" si="22"/>
        <v>1.6839510520331332E-2</v>
      </c>
      <c r="F96" s="10">
        <f t="shared" si="23"/>
        <v>3.2484682083341231E-2</v>
      </c>
      <c r="G96" s="13">
        <f t="shared" si="24"/>
        <v>4.2353909332126093E-2</v>
      </c>
      <c r="H96" s="13">
        <f t="shared" si="25"/>
        <v>4.2249381088428434E-2</v>
      </c>
      <c r="I96" s="13">
        <f t="shared" si="26"/>
        <v>3.9852491611038307E-2</v>
      </c>
      <c r="J96" s="13">
        <f t="shared" si="27"/>
        <v>3.7390191394429423E-2</v>
      </c>
      <c r="K96" s="13">
        <f t="shared" si="28"/>
        <v>1.1416256346823767E-2</v>
      </c>
      <c r="L96" s="13">
        <f t="shared" si="29"/>
        <v>8.3697678221074552E-3</v>
      </c>
      <c r="M96" s="14">
        <f t="shared" si="30"/>
        <v>8.4350714476323693E-3</v>
      </c>
      <c r="N96" s="10">
        <f t="shared" si="31"/>
        <v>8.5243562811881252E-3</v>
      </c>
      <c r="O96" s="13">
        <f t="shared" si="32"/>
        <v>1.1416256346823767E-2</v>
      </c>
      <c r="P96" s="13">
        <f t="shared" si="33"/>
        <v>5.323279297391144E-3</v>
      </c>
      <c r="Q96" s="13">
        <f t="shared" si="34"/>
        <v>9.4088778340943296E-3</v>
      </c>
      <c r="R96" s="13">
        <f t="shared" si="35"/>
        <v>8.8347079494356488E-3</v>
      </c>
    </row>
    <row r="97" spans="1:18" x14ac:dyDescent="0.25">
      <c r="A97" s="5">
        <v>37895</v>
      </c>
      <c r="B97" s="6">
        <v>14145.645</v>
      </c>
      <c r="C97" s="10">
        <f t="shared" si="21"/>
        <v>4.3263634159134812E-2</v>
      </c>
      <c r="D97" s="10">
        <f t="shared" si="20"/>
        <v>1.148167049253157E-2</v>
      </c>
      <c r="E97" s="10">
        <f t="shared" si="22"/>
        <v>1.1416256346823767E-2</v>
      </c>
      <c r="F97" s="10">
        <f t="shared" si="23"/>
        <v>4.2353909332126093E-2</v>
      </c>
      <c r="G97" s="13">
        <f t="shared" si="24"/>
        <v>4.2144852844730782E-2</v>
      </c>
      <c r="H97" s="13">
        <f t="shared" si="25"/>
        <v>4.1657885660748753E-2</v>
      </c>
      <c r="I97" s="13">
        <f t="shared" si="26"/>
        <v>3.7336748158903255E-2</v>
      </c>
      <c r="J97" s="13">
        <f t="shared" si="27"/>
        <v>3.5943757212467398E-2</v>
      </c>
      <c r="K97" s="13">
        <f t="shared" si="28"/>
        <v>5.323279297391144E-3</v>
      </c>
      <c r="L97" s="13">
        <f t="shared" si="29"/>
        <v>6.4575758048056892E-3</v>
      </c>
      <c r="M97" s="14">
        <f t="shared" si="30"/>
        <v>8.0727338808964239E-3</v>
      </c>
      <c r="N97" s="10">
        <f t="shared" si="31"/>
        <v>7.8841714250019769E-3</v>
      </c>
      <c r="O97" s="13">
        <f t="shared" si="32"/>
        <v>5.323279297391144E-3</v>
      </c>
      <c r="P97" s="13">
        <f t="shared" si="33"/>
        <v>7.5918723122202336E-3</v>
      </c>
      <c r="Q97" s="13">
        <f t="shared" si="34"/>
        <v>9.9669060798799856E-3</v>
      </c>
      <c r="R97" s="13">
        <f t="shared" si="35"/>
        <v>6.2750481368012822E-3</v>
      </c>
    </row>
    <row r="98" spans="1:18" x14ac:dyDescent="0.25">
      <c r="A98" s="5">
        <v>37987</v>
      </c>
      <c r="B98" s="6">
        <v>14221.147000000001</v>
      </c>
      <c r="C98" s="10">
        <f t="shared" si="21"/>
        <v>4.304555592447934E-2</v>
      </c>
      <c r="D98" s="10">
        <f t="shared" si="20"/>
        <v>5.3374731233535311E-3</v>
      </c>
      <c r="E98" s="10">
        <f t="shared" si="22"/>
        <v>5.323279297391144E-3</v>
      </c>
      <c r="F98" s="10">
        <f t="shared" si="23"/>
        <v>4.2144852844730782E-2</v>
      </c>
      <c r="G98" s="13">
        <f t="shared" si="24"/>
        <v>4.1170918476766717E-2</v>
      </c>
      <c r="H98" s="13">
        <f t="shared" si="25"/>
        <v>3.745560213364818E-2</v>
      </c>
      <c r="I98" s="13">
        <f t="shared" si="26"/>
        <v>3.6294652847599591E-2</v>
      </c>
      <c r="J98" s="13">
        <f t="shared" si="27"/>
        <v>3.4799248798184551E-2</v>
      </c>
      <c r="K98" s="13">
        <f t="shared" si="28"/>
        <v>7.5918723122202336E-3</v>
      </c>
      <c r="L98" s="13">
        <f t="shared" si="29"/>
        <v>8.5003750731572816E-3</v>
      </c>
      <c r="M98" s="14">
        <f t="shared" si="30"/>
        <v>9.4941178998790114E-3</v>
      </c>
      <c r="N98" s="10">
        <f t="shared" si="31"/>
        <v>8.8706571412480294E-3</v>
      </c>
      <c r="O98" s="13">
        <f t="shared" si="32"/>
        <v>7.5918723122202336E-3</v>
      </c>
      <c r="P98" s="13">
        <f t="shared" si="33"/>
        <v>9.4088778340943296E-3</v>
      </c>
      <c r="Q98" s="13">
        <f t="shared" si="34"/>
        <v>1.1008815373321495E-2</v>
      </c>
      <c r="R98" s="13">
        <f t="shared" si="35"/>
        <v>1.312860649029992E-2</v>
      </c>
    </row>
    <row r="99" spans="1:18" x14ac:dyDescent="0.25">
      <c r="A99" s="5">
        <v>38078</v>
      </c>
      <c r="B99" s="6">
        <v>14329.522999999999</v>
      </c>
      <c r="C99" s="10">
        <f t="shared" si="21"/>
        <v>4.2030192539120881E-2</v>
      </c>
      <c r="D99" s="10">
        <f t="shared" si="20"/>
        <v>7.6207636416385505E-3</v>
      </c>
      <c r="E99" s="10">
        <f t="shared" si="22"/>
        <v>7.5918723122202336E-3</v>
      </c>
      <c r="F99" s="10">
        <f t="shared" si="23"/>
        <v>4.1170918476766717E-2</v>
      </c>
      <c r="G99" s="13">
        <f t="shared" si="24"/>
        <v>3.3740285790529644E-2</v>
      </c>
      <c r="H99" s="13">
        <f t="shared" si="25"/>
        <v>3.3015610657057742E-2</v>
      </c>
      <c r="I99" s="13">
        <f t="shared" si="26"/>
        <v>3.4749321510709079E-2</v>
      </c>
      <c r="J99" s="13">
        <f t="shared" si="27"/>
        <v>3.349264180769046E-2</v>
      </c>
      <c r="K99" s="13">
        <f t="shared" si="28"/>
        <v>9.4088778340943296E-3</v>
      </c>
      <c r="L99" s="13">
        <f t="shared" si="29"/>
        <v>9.6878919569871567E-3</v>
      </c>
      <c r="M99" s="14">
        <f t="shared" si="30"/>
        <v>8.7473982823011789E-3</v>
      </c>
      <c r="N99" s="10">
        <f t="shared" si="31"/>
        <v>8.2134569602523681E-3</v>
      </c>
      <c r="O99" s="13">
        <f t="shared" si="32"/>
        <v>9.4088778340943296E-3</v>
      </c>
      <c r="P99" s="13">
        <f t="shared" si="33"/>
        <v>9.9669060798799856E-3</v>
      </c>
      <c r="Q99" s="13">
        <f t="shared" si="34"/>
        <v>4.6049938419089071E-3</v>
      </c>
      <c r="R99" s="13">
        <f t="shared" si="35"/>
        <v>2.3315506862867171E-3</v>
      </c>
    </row>
    <row r="100" spans="1:18" x14ac:dyDescent="0.25">
      <c r="A100" s="5">
        <v>38169</v>
      </c>
      <c r="B100" s="6">
        <v>14464.984</v>
      </c>
      <c r="C100" s="10">
        <f t="shared" si="21"/>
        <v>3.4315945293957428E-2</v>
      </c>
      <c r="D100" s="10">
        <f t="shared" si="20"/>
        <v>9.4532804755609323E-3</v>
      </c>
      <c r="E100" s="10">
        <f t="shared" si="22"/>
        <v>9.4088778340943296E-3</v>
      </c>
      <c r="F100" s="10">
        <f t="shared" si="23"/>
        <v>3.3740285790529644E-2</v>
      </c>
      <c r="G100" s="13">
        <f t="shared" si="24"/>
        <v>3.2290935523585848E-2</v>
      </c>
      <c r="H100" s="13">
        <f t="shared" si="25"/>
        <v>3.5133703561551002E-2</v>
      </c>
      <c r="I100" s="13">
        <f t="shared" si="26"/>
        <v>3.4927891177820525E-2</v>
      </c>
      <c r="J100" s="13">
        <f t="shared" si="27"/>
        <v>3.2198774455805365E-2</v>
      </c>
      <c r="K100" s="13">
        <f t="shared" si="28"/>
        <v>9.9669060798799856E-3</v>
      </c>
      <c r="L100" s="13">
        <f t="shared" si="29"/>
        <v>1.048786072660074E-2</v>
      </c>
      <c r="M100" s="14">
        <f t="shared" si="30"/>
        <v>8.6136411147438793E-3</v>
      </c>
      <c r="N100" s="10">
        <f t="shared" si="31"/>
        <v>7.2304889293030679E-3</v>
      </c>
      <c r="O100" s="13">
        <f t="shared" si="32"/>
        <v>9.9669060798799856E-3</v>
      </c>
      <c r="P100" s="13">
        <f t="shared" si="33"/>
        <v>1.1008815373321495E-2</v>
      </c>
      <c r="Q100" s="13">
        <f t="shared" si="34"/>
        <v>8.8738491638651346E-3</v>
      </c>
      <c r="R100" s="13">
        <f t="shared" si="35"/>
        <v>1.5439410958134976E-3</v>
      </c>
    </row>
    <row r="101" spans="1:18" x14ac:dyDescent="0.25">
      <c r="A101" s="5">
        <v>38261</v>
      </c>
      <c r="B101" s="6">
        <v>14609.876</v>
      </c>
      <c r="C101" s="10">
        <f t="shared" si="21"/>
        <v>3.2817945028310813E-2</v>
      </c>
      <c r="D101" s="10">
        <f t="shared" si="20"/>
        <v>1.001674111772255E-2</v>
      </c>
      <c r="E101" s="10">
        <f t="shared" si="22"/>
        <v>9.9669060798799856E-3</v>
      </c>
      <c r="F101" s="10">
        <f t="shared" si="23"/>
        <v>3.2290935523585848E-2</v>
      </c>
      <c r="G101" s="13">
        <f t="shared" si="24"/>
        <v>3.7976471599516164E-2</v>
      </c>
      <c r="H101" s="13">
        <f t="shared" si="25"/>
        <v>3.6483032364360415E-2</v>
      </c>
      <c r="I101" s="13">
        <f t="shared" si="26"/>
        <v>3.4550766266031541E-2</v>
      </c>
      <c r="J101" s="13">
        <f t="shared" si="27"/>
        <v>3.1359550366611651E-2</v>
      </c>
      <c r="K101" s="13">
        <f t="shared" si="28"/>
        <v>1.1008815373321495E-2</v>
      </c>
      <c r="L101" s="13">
        <f t="shared" si="29"/>
        <v>7.8069046076152011E-3</v>
      </c>
      <c r="M101" s="14">
        <f t="shared" si="30"/>
        <v>7.6956089691075291E-3</v>
      </c>
      <c r="N101" s="10">
        <f t="shared" si="31"/>
        <v>7.0449473358083024E-3</v>
      </c>
      <c r="O101" s="13">
        <f t="shared" si="32"/>
        <v>1.1008815373321495E-2</v>
      </c>
      <c r="P101" s="13">
        <f t="shared" si="33"/>
        <v>4.6049938419089071E-3</v>
      </c>
      <c r="Q101" s="13">
        <f t="shared" si="34"/>
        <v>6.2947774973345803E-3</v>
      </c>
      <c r="R101" s="13">
        <f t="shared" si="35"/>
        <v>8.4467984729677849E-3</v>
      </c>
    </row>
    <row r="102" spans="1:18" x14ac:dyDescent="0.25">
      <c r="A102" s="5">
        <v>38353</v>
      </c>
      <c r="B102" s="6">
        <v>14771.602000000001</v>
      </c>
      <c r="C102" s="10">
        <f t="shared" si="21"/>
        <v>3.8706793481566582E-2</v>
      </c>
      <c r="D102" s="10">
        <f t="shared" si="20"/>
        <v>1.1069635361723895E-2</v>
      </c>
      <c r="E102" s="10">
        <f t="shared" si="22"/>
        <v>1.1008815373321495E-2</v>
      </c>
      <c r="F102" s="10">
        <f t="shared" si="23"/>
        <v>3.7976471599516164E-2</v>
      </c>
      <c r="G102" s="13">
        <f t="shared" si="24"/>
        <v>3.498959312920466E-2</v>
      </c>
      <c r="H102" s="13">
        <f t="shared" si="25"/>
        <v>3.4722078794090047E-2</v>
      </c>
      <c r="I102" s="13">
        <f t="shared" si="26"/>
        <v>3.3303844748769518E-2</v>
      </c>
      <c r="J102" s="13">
        <f t="shared" si="27"/>
        <v>2.8451758960230607E-2</v>
      </c>
      <c r="K102" s="13">
        <f t="shared" si="28"/>
        <v>4.6049938419089071E-3</v>
      </c>
      <c r="L102" s="13">
        <f t="shared" si="29"/>
        <v>6.7394215028870209E-3</v>
      </c>
      <c r="M102" s="14">
        <f t="shared" si="30"/>
        <v>8.2471963826170492E-3</v>
      </c>
      <c r="N102" s="10">
        <f t="shared" si="31"/>
        <v>5.9628657348670113E-3</v>
      </c>
      <c r="O102" s="13">
        <f t="shared" si="32"/>
        <v>4.6049938419089071E-3</v>
      </c>
      <c r="P102" s="13">
        <f t="shared" si="33"/>
        <v>8.8738491638651346E-3</v>
      </c>
      <c r="Q102" s="13">
        <f t="shared" si="34"/>
        <v>1.3215165027359572E-2</v>
      </c>
      <c r="R102" s="13">
        <f t="shared" si="35"/>
        <v>2.3494005616970905E-3</v>
      </c>
    </row>
    <row r="103" spans="1:18" x14ac:dyDescent="0.25">
      <c r="A103" s="5">
        <v>38443</v>
      </c>
      <c r="B103" s="6">
        <v>14839.781999999999</v>
      </c>
      <c r="C103" s="10">
        <f t="shared" si="21"/>
        <v>3.5608931295200819E-2</v>
      </c>
      <c r="D103" s="10">
        <f t="shared" si="20"/>
        <v>4.6156131203642925E-3</v>
      </c>
      <c r="E103" s="10">
        <f t="shared" si="22"/>
        <v>4.6049938419089071E-3</v>
      </c>
      <c r="F103" s="10">
        <f t="shared" si="23"/>
        <v>3.498959312920466E-2</v>
      </c>
      <c r="G103" s="13">
        <f t="shared" si="24"/>
        <v>3.4454564458975434E-2</v>
      </c>
      <c r="H103" s="13">
        <f t="shared" si="25"/>
        <v>3.2618500167702673E-2</v>
      </c>
      <c r="I103" s="13">
        <f t="shared" si="26"/>
        <v>3.2235962104671848E-2</v>
      </c>
      <c r="J103" s="13">
        <f t="shared" si="27"/>
        <v>2.633959066267836E-2</v>
      </c>
      <c r="K103" s="13">
        <f t="shared" si="28"/>
        <v>8.8738491638651346E-3</v>
      </c>
      <c r="L103" s="13">
        <f t="shared" si="29"/>
        <v>7.584313330599857E-3</v>
      </c>
      <c r="M103" s="14">
        <f t="shared" si="30"/>
        <v>7.6795156382035573E-3</v>
      </c>
      <c r="N103" s="10">
        <f t="shared" si="31"/>
        <v>6.1012886627001117E-3</v>
      </c>
      <c r="O103" s="13">
        <f t="shared" si="32"/>
        <v>8.8738491638651346E-3</v>
      </c>
      <c r="P103" s="13">
        <f t="shared" si="33"/>
        <v>6.2947774973345803E-3</v>
      </c>
      <c r="Q103" s="13">
        <f t="shared" si="34"/>
        <v>2.3342708642549444E-3</v>
      </c>
      <c r="R103" s="13">
        <f t="shared" si="35"/>
        <v>5.6961235065895715E-3</v>
      </c>
    </row>
    <row r="104" spans="1:18" x14ac:dyDescent="0.25">
      <c r="A104" s="5">
        <v>38534</v>
      </c>
      <c r="B104" s="6">
        <v>14972.054</v>
      </c>
      <c r="C104" s="10">
        <f t="shared" si="21"/>
        <v>3.5054999023849565E-2</v>
      </c>
      <c r="D104" s="10">
        <f t="shared" si="20"/>
        <v>8.9133384843524954E-3</v>
      </c>
      <c r="E104" s="10">
        <f t="shared" si="22"/>
        <v>8.8738491638651346E-3</v>
      </c>
      <c r="F104" s="10">
        <f t="shared" si="23"/>
        <v>3.4454564458975434E-2</v>
      </c>
      <c r="G104" s="13">
        <f t="shared" si="24"/>
        <v>3.0782435876429908E-2</v>
      </c>
      <c r="H104" s="13">
        <f t="shared" si="25"/>
        <v>3.1885610703448981E-2</v>
      </c>
      <c r="I104" s="13">
        <f t="shared" si="26"/>
        <v>2.9469657733790205E-2</v>
      </c>
      <c r="J104" s="13">
        <f t="shared" si="27"/>
        <v>2.4778410415228672E-2</v>
      </c>
      <c r="K104" s="13">
        <f t="shared" si="28"/>
        <v>6.2947774973345803E-3</v>
      </c>
      <c r="L104" s="13">
        <f t="shared" si="29"/>
        <v>9.7549712623470758E-3</v>
      </c>
      <c r="M104" s="14">
        <f t="shared" si="30"/>
        <v>5.8473367438622555E-3</v>
      </c>
      <c r="N104" s="10">
        <f t="shared" si="31"/>
        <v>5.6693086818533581E-3</v>
      </c>
      <c r="O104" s="13">
        <f t="shared" si="32"/>
        <v>6.2947774973345803E-3</v>
      </c>
      <c r="P104" s="13">
        <f t="shared" si="33"/>
        <v>1.3215165027359572E-2</v>
      </c>
      <c r="Q104" s="13">
        <f t="shared" si="34"/>
        <v>1.5451335864999267E-3</v>
      </c>
      <c r="R104" s="13">
        <f t="shared" si="35"/>
        <v>5.4033847050191366E-3</v>
      </c>
    </row>
    <row r="105" spans="1:18" x14ac:dyDescent="0.25">
      <c r="A105" s="5">
        <v>38626</v>
      </c>
      <c r="B105" s="6">
        <v>15066.597</v>
      </c>
      <c r="C105" s="10">
        <f t="shared" si="21"/>
        <v>3.1261114057367756E-2</v>
      </c>
      <c r="D105" s="10">
        <f t="shared" si="20"/>
        <v>6.3146312456527909E-3</v>
      </c>
      <c r="E105" s="10">
        <f t="shared" si="22"/>
        <v>6.2947774973345803E-3</v>
      </c>
      <c r="F105" s="10">
        <f t="shared" si="23"/>
        <v>3.0782435876429908E-2</v>
      </c>
      <c r="G105" s="13">
        <f t="shared" si="24"/>
        <v>3.2988785530468051E-2</v>
      </c>
      <c r="H105" s="13">
        <f t="shared" si="25"/>
        <v>3.1853424041641015E-2</v>
      </c>
      <c r="I105" s="13">
        <f t="shared" si="26"/>
        <v>2.8168334467191761E-2</v>
      </c>
      <c r="J105" s="13">
        <f t="shared" si="27"/>
        <v>2.3373427082013815E-2</v>
      </c>
      <c r="K105" s="13">
        <f t="shared" si="28"/>
        <v>1.3215165027359572E-2</v>
      </c>
      <c r="L105" s="13">
        <f t="shared" si="29"/>
        <v>7.7747179458072585E-3</v>
      </c>
      <c r="M105" s="14">
        <f t="shared" si="30"/>
        <v>6.3942857025090765E-3</v>
      </c>
      <c r="N105" s="10">
        <f t="shared" si="31"/>
        <v>5.6399640025934089E-3</v>
      </c>
      <c r="O105" s="13">
        <f t="shared" si="32"/>
        <v>1.3215165027359572E-2</v>
      </c>
      <c r="P105" s="13">
        <f t="shared" si="33"/>
        <v>2.3342708642549444E-3</v>
      </c>
      <c r="Q105" s="13">
        <f t="shared" si="34"/>
        <v>8.48257333192186E-3</v>
      </c>
      <c r="R105" s="13">
        <f t="shared" si="35"/>
        <v>6.0417319885464641E-3</v>
      </c>
    </row>
    <row r="106" spans="1:18" x14ac:dyDescent="0.25">
      <c r="A106" s="5">
        <v>38718</v>
      </c>
      <c r="B106" s="6">
        <v>15267.026</v>
      </c>
      <c r="C106" s="10">
        <f t="shared" si="21"/>
        <v>3.3538948585265072E-2</v>
      </c>
      <c r="D106" s="10">
        <f t="shared" si="20"/>
        <v>1.3302871245577164E-2</v>
      </c>
      <c r="E106" s="10">
        <f t="shared" si="22"/>
        <v>1.3215165027359572E-2</v>
      </c>
      <c r="F106" s="10">
        <f t="shared" si="23"/>
        <v>3.2988785530468051E-2</v>
      </c>
      <c r="G106" s="13">
        <f t="shared" si="24"/>
        <v>3.0718062552813979E-2</v>
      </c>
      <c r="H106" s="13">
        <f t="shared" si="25"/>
        <v>2.7053704764131426E-2</v>
      </c>
      <c r="I106" s="13">
        <f t="shared" si="26"/>
        <v>2.3599673171691701E-2</v>
      </c>
      <c r="J106" s="13">
        <f t="shared" si="27"/>
        <v>2.0678182721894735E-2</v>
      </c>
      <c r="K106" s="13">
        <f t="shared" si="28"/>
        <v>2.3342708642549444E-3</v>
      </c>
      <c r="L106" s="13">
        <f t="shared" si="29"/>
        <v>1.9397022253774356E-3</v>
      </c>
      <c r="M106" s="14">
        <f t="shared" si="30"/>
        <v>3.6785350871169731E-3</v>
      </c>
      <c r="N106" s="10">
        <f t="shared" si="31"/>
        <v>3.2676213747479107E-3</v>
      </c>
      <c r="O106" s="13">
        <f t="shared" si="32"/>
        <v>2.3342708642549444E-3</v>
      </c>
      <c r="P106" s="13">
        <f t="shared" si="33"/>
        <v>1.5451335864999267E-3</v>
      </c>
      <c r="Q106" s="13">
        <f t="shared" si="34"/>
        <v>2.3521625657911601E-3</v>
      </c>
      <c r="R106" s="13">
        <f t="shared" si="35"/>
        <v>-5.7802494963909191E-3</v>
      </c>
    </row>
    <row r="107" spans="1:18" x14ac:dyDescent="0.25">
      <c r="A107" s="5">
        <v>38808</v>
      </c>
      <c r="B107" s="6">
        <v>15302.705</v>
      </c>
      <c r="C107" s="10">
        <f t="shared" si="21"/>
        <v>3.1194730488628419E-2</v>
      </c>
      <c r="D107" s="10">
        <f t="shared" si="20"/>
        <v>2.3369973955635892E-3</v>
      </c>
      <c r="E107" s="10">
        <f t="shared" si="22"/>
        <v>2.3342708642549444E-3</v>
      </c>
      <c r="F107" s="10">
        <f t="shared" si="23"/>
        <v>3.0718062552813979E-2</v>
      </c>
      <c r="G107" s="13">
        <f t="shared" si="24"/>
        <v>2.3389346975448873E-2</v>
      </c>
      <c r="H107" s="13">
        <f t="shared" si="25"/>
        <v>2.4483244892742513E-2</v>
      </c>
      <c r="I107" s="13">
        <f t="shared" si="26"/>
        <v>2.0443219220684879E-2</v>
      </c>
      <c r="J107" s="13">
        <f t="shared" si="27"/>
        <v>1.8196554566831738E-2</v>
      </c>
      <c r="K107" s="13">
        <f t="shared" si="28"/>
        <v>1.5451335864999267E-3</v>
      </c>
      <c r="L107" s="13">
        <f t="shared" si="29"/>
        <v>5.0138534592108937E-3</v>
      </c>
      <c r="M107" s="14">
        <f t="shared" si="30"/>
        <v>4.5230616871966643E-3</v>
      </c>
      <c r="N107" s="10">
        <f t="shared" si="31"/>
        <v>3.619660507637088E-3</v>
      </c>
      <c r="O107" s="13">
        <f t="shared" si="32"/>
        <v>1.5451335864999267E-3</v>
      </c>
      <c r="P107" s="13">
        <f t="shared" si="33"/>
        <v>8.48257333192186E-3</v>
      </c>
      <c r="Q107" s="13">
        <f t="shared" si="34"/>
        <v>5.7123772645737113E-3</v>
      </c>
      <c r="R107" s="13">
        <f t="shared" si="35"/>
        <v>5.1373650405339847E-3</v>
      </c>
    </row>
    <row r="108" spans="1:18" x14ac:dyDescent="0.25">
      <c r="A108" s="5">
        <v>38899</v>
      </c>
      <c r="B108" s="6">
        <v>15326.368</v>
      </c>
      <c r="C108" s="10">
        <f t="shared" si="21"/>
        <v>2.3665022848568418E-2</v>
      </c>
      <c r="D108" s="10">
        <f t="shared" si="20"/>
        <v>1.5463279204559477E-3</v>
      </c>
      <c r="E108" s="10">
        <f t="shared" si="22"/>
        <v>1.5451335864999267E-3</v>
      </c>
      <c r="F108" s="10">
        <f t="shared" si="23"/>
        <v>2.3389346975448873E-2</v>
      </c>
      <c r="G108" s="13">
        <f t="shared" si="24"/>
        <v>2.557714281003615E-2</v>
      </c>
      <c r="H108" s="13">
        <f t="shared" si="25"/>
        <v>2.0145641579251972E-2</v>
      </c>
      <c r="I108" s="13">
        <f t="shared" si="26"/>
        <v>2.0087163096667145E-2</v>
      </c>
      <c r="J108" s="13">
        <f t="shared" si="27"/>
        <v>1.5275231906891295E-2</v>
      </c>
      <c r="K108" s="13">
        <f t="shared" si="28"/>
        <v>8.48257333192186E-3</v>
      </c>
      <c r="L108" s="13">
        <f t="shared" si="29"/>
        <v>5.41736794885651E-3</v>
      </c>
      <c r="M108" s="14">
        <f t="shared" si="30"/>
        <v>5.4912806198444582E-3</v>
      </c>
      <c r="N108" s="10">
        <f t="shared" si="31"/>
        <v>2.7479860219129211E-3</v>
      </c>
      <c r="O108" s="13">
        <f t="shared" si="32"/>
        <v>8.48257333192186E-3</v>
      </c>
      <c r="P108" s="13">
        <f t="shared" si="33"/>
        <v>2.3521625657911601E-3</v>
      </c>
      <c r="Q108" s="13">
        <f t="shared" si="34"/>
        <v>5.418009317091103E-3</v>
      </c>
      <c r="R108" s="13">
        <f t="shared" si="35"/>
        <v>-5.443048849546466E-3</v>
      </c>
    </row>
    <row r="109" spans="1:18" x14ac:dyDescent="0.25">
      <c r="A109" s="5">
        <v>38991</v>
      </c>
      <c r="B109" s="6">
        <v>15456.928</v>
      </c>
      <c r="C109" s="10">
        <f t="shared" si="21"/>
        <v>2.590704457018389E-2</v>
      </c>
      <c r="D109" s="10">
        <f t="shared" si="20"/>
        <v>8.5186522990965408E-3</v>
      </c>
      <c r="E109" s="10">
        <f t="shared" si="22"/>
        <v>8.48257333192186E-3</v>
      </c>
      <c r="F109" s="10">
        <f t="shared" si="23"/>
        <v>2.557714281003615E-2</v>
      </c>
      <c r="G109" s="13">
        <f t="shared" si="24"/>
        <v>1.4714140348467795E-2</v>
      </c>
      <c r="H109" s="13">
        <f t="shared" si="25"/>
        <v>1.6403193548627244E-2</v>
      </c>
      <c r="I109" s="13">
        <f t="shared" si="26"/>
        <v>1.8578519696835875E-2</v>
      </c>
      <c r="J109" s="13">
        <f t="shared" si="27"/>
        <v>8.5884761084968429E-3</v>
      </c>
      <c r="K109" s="13">
        <f t="shared" si="28"/>
        <v>2.3521625657911601E-3</v>
      </c>
      <c r="L109" s="13">
        <f t="shared" si="29"/>
        <v>4.0322699151824357E-3</v>
      </c>
      <c r="M109" s="14">
        <f t="shared" si="30"/>
        <v>4.8856423026777396E-3</v>
      </c>
      <c r="N109" s="10">
        <f t="shared" si="31"/>
        <v>-1.0467917958010462E-3</v>
      </c>
      <c r="O109" s="13">
        <f t="shared" si="32"/>
        <v>2.3521625657911601E-3</v>
      </c>
      <c r="P109" s="13">
        <f t="shared" si="33"/>
        <v>5.7123772645737113E-3</v>
      </c>
      <c r="Q109" s="13">
        <f t="shared" si="34"/>
        <v>6.0600200632549856E-3</v>
      </c>
      <c r="R109" s="13">
        <f t="shared" si="35"/>
        <v>-2.211846898269797E-2</v>
      </c>
    </row>
    <row r="110" spans="1:18" x14ac:dyDescent="0.25">
      <c r="A110" s="5">
        <v>39083</v>
      </c>
      <c r="B110" s="6">
        <v>15493.328</v>
      </c>
      <c r="C110" s="10">
        <f t="shared" si="21"/>
        <v>1.4822926220208199E-2</v>
      </c>
      <c r="D110" s="10">
        <f t="shared" si="20"/>
        <v>2.3549310703911974E-3</v>
      </c>
      <c r="E110" s="10">
        <f t="shared" si="22"/>
        <v>2.3521625657911601E-3</v>
      </c>
      <c r="F110" s="10">
        <f t="shared" si="23"/>
        <v>1.4714140348467795E-2</v>
      </c>
      <c r="G110" s="13">
        <f t="shared" si="24"/>
        <v>1.8092246748786692E-2</v>
      </c>
      <c r="H110" s="13">
        <f t="shared" si="25"/>
        <v>2.0028684614082318E-2</v>
      </c>
      <c r="I110" s="13">
        <f t="shared" si="26"/>
        <v>1.7756692272097772E-2</v>
      </c>
      <c r="J110" s="13">
        <f t="shared" si="27"/>
        <v>2.5687365686144119E-3</v>
      </c>
      <c r="K110" s="13">
        <f t="shared" si="28"/>
        <v>5.7123772645737113E-3</v>
      </c>
      <c r="L110" s="13">
        <f t="shared" si="29"/>
        <v>5.5651932908324072E-3</v>
      </c>
      <c r="M110" s="14">
        <f t="shared" si="30"/>
        <v>2.8567076623788492E-3</v>
      </c>
      <c r="N110" s="10">
        <f t="shared" si="31"/>
        <v>-2.7521181651345263E-3</v>
      </c>
      <c r="O110" s="13">
        <f t="shared" si="32"/>
        <v>5.7123772645737113E-3</v>
      </c>
      <c r="P110" s="13">
        <f t="shared" si="33"/>
        <v>5.418009317091103E-3</v>
      </c>
      <c r="Q110" s="13">
        <f t="shared" si="34"/>
        <v>-5.7635759954044029E-3</v>
      </c>
      <c r="R110" s="13">
        <f t="shared" si="35"/>
        <v>-1.1354669347801088E-2</v>
      </c>
    </row>
    <row r="111" spans="1:18" x14ac:dyDescent="0.25">
      <c r="A111" s="5">
        <v>39173</v>
      </c>
      <c r="B111" s="6">
        <v>15582.084999999999</v>
      </c>
      <c r="C111" s="10">
        <f t="shared" si="21"/>
        <v>1.8256902946243825E-2</v>
      </c>
      <c r="D111" s="10">
        <f t="shared" si="20"/>
        <v>5.7287240030030606E-3</v>
      </c>
      <c r="E111" s="10">
        <f t="shared" si="22"/>
        <v>5.7123772645737113E-3</v>
      </c>
      <c r="F111" s="10">
        <f t="shared" si="23"/>
        <v>1.8092246748786692E-2</v>
      </c>
      <c r="G111" s="13">
        <f t="shared" si="24"/>
        <v>2.1965122479377944E-2</v>
      </c>
      <c r="H111" s="13">
        <f t="shared" si="25"/>
        <v>2.0753845845044503E-2</v>
      </c>
      <c r="I111" s="13">
        <f t="shared" si="26"/>
        <v>1.5949889912978597E-2</v>
      </c>
      <c r="J111" s="13">
        <f t="shared" si="27"/>
        <v>-4.6972061548441598E-3</v>
      </c>
      <c r="K111" s="13">
        <f t="shared" si="28"/>
        <v>5.418009317091103E-3</v>
      </c>
      <c r="L111" s="13">
        <f t="shared" si="29"/>
        <v>5.7390146901730443E-3</v>
      </c>
      <c r="M111" s="14">
        <f t="shared" si="30"/>
        <v>2.7162593280775122E-3</v>
      </c>
      <c r="N111" s="10">
        <f t="shared" si="31"/>
        <v>-3.6462822158214742E-3</v>
      </c>
      <c r="O111" s="13">
        <f t="shared" si="32"/>
        <v>5.418009317091103E-3</v>
      </c>
      <c r="P111" s="13">
        <f t="shared" si="33"/>
        <v>6.0600200632549856E-3</v>
      </c>
      <c r="Q111" s="13">
        <f t="shared" si="34"/>
        <v>5.1505839273683629E-3</v>
      </c>
      <c r="R111" s="13">
        <f t="shared" si="35"/>
        <v>-1.4419742863094501E-3</v>
      </c>
    </row>
    <row r="112" spans="1:18" x14ac:dyDescent="0.25">
      <c r="A112" s="5">
        <v>39264</v>
      </c>
      <c r="B112" s="6">
        <v>15666.737999999999</v>
      </c>
      <c r="C112" s="10">
        <f t="shared" si="21"/>
        <v>2.2208131763507222E-2</v>
      </c>
      <c r="D112" s="10">
        <f t="shared" si="20"/>
        <v>5.4327132729670158E-3</v>
      </c>
      <c r="E112" s="10">
        <f t="shared" si="22"/>
        <v>5.418009317091103E-3</v>
      </c>
      <c r="F112" s="10">
        <f t="shared" si="23"/>
        <v>2.1965122479377944E-2</v>
      </c>
      <c r="G112" s="13">
        <f t="shared" si="24"/>
        <v>1.9542569210711062E-2</v>
      </c>
      <c r="H112" s="13">
        <f t="shared" si="25"/>
        <v>1.5484699930113227E-2</v>
      </c>
      <c r="I112" s="13">
        <f t="shared" si="26"/>
        <v>1.0463300717115447E-2</v>
      </c>
      <c r="J112" s="13">
        <f t="shared" si="27"/>
        <v>-1.1314413280955851E-2</v>
      </c>
      <c r="K112" s="13">
        <f t="shared" si="28"/>
        <v>6.0600200632549856E-3</v>
      </c>
      <c r="L112" s="13">
        <f t="shared" si="29"/>
        <v>1.4822203392529133E-4</v>
      </c>
      <c r="M112" s="14">
        <f t="shared" si="30"/>
        <v>4.6914239813847496E-6</v>
      </c>
      <c r="N112" s="10">
        <f t="shared" si="31"/>
        <v>-3.8692211041987472E-3</v>
      </c>
      <c r="O112" s="13">
        <f t="shared" si="32"/>
        <v>6.0600200632549856E-3</v>
      </c>
      <c r="P112" s="13">
        <f t="shared" si="33"/>
        <v>-5.7635759954044029E-3</v>
      </c>
      <c r="Q112" s="13">
        <f t="shared" si="34"/>
        <v>-5.4282622992934066E-3</v>
      </c>
      <c r="R112" s="13">
        <f t="shared" si="35"/>
        <v>3.6279093813515449E-3</v>
      </c>
    </row>
    <row r="113" spans="1:18" x14ac:dyDescent="0.25">
      <c r="A113" s="5">
        <v>39356</v>
      </c>
      <c r="B113" s="6">
        <v>15761.967000000001</v>
      </c>
      <c r="C113" s="10">
        <f t="shared" si="21"/>
        <v>1.9734775241238234E-2</v>
      </c>
      <c r="D113" s="10">
        <f t="shared" si="20"/>
        <v>6.0784191323044467E-3</v>
      </c>
      <c r="E113" s="10">
        <f t="shared" si="22"/>
        <v>6.0600200632549856E-3</v>
      </c>
      <c r="F113" s="10">
        <f t="shared" si="23"/>
        <v>1.9542569210711062E-2</v>
      </c>
      <c r="G113" s="13">
        <f t="shared" si="24"/>
        <v>1.142683064951539E-2</v>
      </c>
      <c r="H113" s="13">
        <f t="shared" si="25"/>
        <v>1.1145933980912692E-2</v>
      </c>
      <c r="I113" s="13">
        <f t="shared" si="26"/>
        <v>-1.4015674798421871E-3</v>
      </c>
      <c r="J113" s="13">
        <f t="shared" si="27"/>
        <v>-1.352885050136007E-2</v>
      </c>
      <c r="K113" s="13">
        <f t="shared" si="28"/>
        <v>-5.7635759954044029E-3</v>
      </c>
      <c r="L113" s="13">
        <f t="shared" si="29"/>
        <v>-3.0649603401802002E-4</v>
      </c>
      <c r="M113" s="14">
        <f t="shared" si="30"/>
        <v>-6.979225894279832E-3</v>
      </c>
      <c r="N113" s="10">
        <f t="shared" si="31"/>
        <v>-3.2612290162052368E-3</v>
      </c>
      <c r="O113" s="13">
        <f t="shared" si="32"/>
        <v>-5.7635759954044029E-3</v>
      </c>
      <c r="P113" s="13">
        <f t="shared" si="33"/>
        <v>5.1505839273683629E-3</v>
      </c>
      <c r="Q113" s="13">
        <f t="shared" si="34"/>
        <v>-2.187564920978988E-2</v>
      </c>
      <c r="R113" s="13">
        <f t="shared" si="35"/>
        <v>1.0864721351124781E-2</v>
      </c>
    </row>
    <row r="114" spans="1:18" x14ac:dyDescent="0.25">
      <c r="A114" s="5">
        <v>39448</v>
      </c>
      <c r="B114" s="6">
        <v>15671.383</v>
      </c>
      <c r="C114" s="10">
        <f t="shared" si="21"/>
        <v>1.1492366262432441E-2</v>
      </c>
      <c r="D114" s="10">
        <f t="shared" si="20"/>
        <v>-5.7469984552055431E-3</v>
      </c>
      <c r="E114" s="10">
        <f t="shared" si="22"/>
        <v>-5.7635759954044029E-3</v>
      </c>
      <c r="F114" s="10">
        <f t="shared" si="23"/>
        <v>1.142683064951539E-2</v>
      </c>
      <c r="G114" s="13">
        <f t="shared" si="24"/>
        <v>1.0865037312309993E-2</v>
      </c>
      <c r="H114" s="13">
        <f t="shared" si="25"/>
        <v>5.4419015041176667E-3</v>
      </c>
      <c r="I114" s="13">
        <f t="shared" si="26"/>
        <v>-1.2619219134868947E-2</v>
      </c>
      <c r="J114" s="13">
        <f t="shared" si="27"/>
        <v>-1.283746265806722E-2</v>
      </c>
      <c r="K114" s="13">
        <f t="shared" si="28"/>
        <v>5.1505839273683629E-3</v>
      </c>
      <c r="L114" s="13">
        <f t="shared" si="29"/>
        <v>-1.3883918596252183E-4</v>
      </c>
      <c r="M114" s="14">
        <f t="shared" si="30"/>
        <v>-8.3609439926479023E-3</v>
      </c>
      <c r="N114" s="10">
        <f t="shared" si="31"/>
        <v>-2.0607303218416646E-3</v>
      </c>
      <c r="O114" s="13">
        <f t="shared" si="32"/>
        <v>5.1505839273683629E-3</v>
      </c>
      <c r="P114" s="13">
        <f t="shared" si="33"/>
        <v>-5.4282622992934066E-3</v>
      </c>
      <c r="Q114" s="13">
        <f t="shared" si="34"/>
        <v>-1.1290448388876688E-2</v>
      </c>
      <c r="R114" s="13">
        <f t="shared" si="35"/>
        <v>3.8330579976020357E-3</v>
      </c>
    </row>
    <row r="115" spans="1:18" x14ac:dyDescent="0.25">
      <c r="A115" s="5">
        <v>39539</v>
      </c>
      <c r="B115" s="6">
        <v>15752.308000000001</v>
      </c>
      <c r="C115" s="10">
        <f t="shared" si="21"/>
        <v>1.0924276179985037E-2</v>
      </c>
      <c r="D115" s="10">
        <f t="shared" si="20"/>
        <v>5.1638709870087673E-3</v>
      </c>
      <c r="E115" s="10">
        <f t="shared" si="22"/>
        <v>5.1505839273683629E-3</v>
      </c>
      <c r="F115" s="10">
        <f t="shared" si="23"/>
        <v>1.0865037312309993E-2</v>
      </c>
      <c r="G115" s="13">
        <f t="shared" si="24"/>
        <v>1.8765695925340146E-5</v>
      </c>
      <c r="H115" s="13">
        <f t="shared" si="25"/>
        <v>-1.3949068940597066E-2</v>
      </c>
      <c r="I115" s="13">
        <f t="shared" si="26"/>
        <v>-2.5344302222666915E-2</v>
      </c>
      <c r="J115" s="13">
        <f t="shared" si="27"/>
        <v>-1.0748479290037289E-2</v>
      </c>
      <c r="K115" s="13">
        <f t="shared" si="28"/>
        <v>-5.4282622992934066E-3</v>
      </c>
      <c r="L115" s="13">
        <f t="shared" si="29"/>
        <v>-1.3651955754541643E-2</v>
      </c>
      <c r="M115" s="14">
        <f t="shared" si="30"/>
        <v>-1.000882375972046E-2</v>
      </c>
      <c r="N115" s="10">
        <f t="shared" si="31"/>
        <v>-1.55729884779154E-3</v>
      </c>
      <c r="O115" s="13">
        <f t="shared" si="32"/>
        <v>-5.4282622992934066E-3</v>
      </c>
      <c r="P115" s="13">
        <f t="shared" si="33"/>
        <v>-2.187564920978988E-2</v>
      </c>
      <c r="Q115" s="13">
        <f t="shared" si="34"/>
        <v>-1.4409351409218672E-3</v>
      </c>
      <c r="R115" s="13">
        <f t="shared" si="35"/>
        <v>9.1361734969633568E-3</v>
      </c>
    </row>
    <row r="116" spans="1:18" x14ac:dyDescent="0.25">
      <c r="A116" s="5">
        <v>39630</v>
      </c>
      <c r="B116" s="6">
        <v>15667.031999999999</v>
      </c>
      <c r="C116" s="10">
        <f t="shared" si="21"/>
        <v>1.8765872002113326E-5</v>
      </c>
      <c r="D116" s="10">
        <f t="shared" si="20"/>
        <v>-5.4135559055854543E-3</v>
      </c>
      <c r="E116" s="10">
        <f t="shared" si="22"/>
        <v>-5.4282622992934066E-3</v>
      </c>
      <c r="F116" s="10">
        <f t="shared" si="23"/>
        <v>1.8765695925340146E-5</v>
      </c>
      <c r="G116" s="13">
        <f t="shared" si="24"/>
        <v>-2.791690357711947E-2</v>
      </c>
      <c r="H116" s="13">
        <f t="shared" si="25"/>
        <v>-3.068033977385556E-2</v>
      </c>
      <c r="I116" s="13">
        <f t="shared" si="26"/>
        <v>-3.3092127279027148E-2</v>
      </c>
      <c r="J116" s="13">
        <f t="shared" si="27"/>
        <v>-6.8398903039799215E-3</v>
      </c>
      <c r="K116" s="13">
        <f t="shared" si="28"/>
        <v>-2.187564920978988E-2</v>
      </c>
      <c r="L116" s="13">
        <f t="shared" si="29"/>
        <v>-1.6583048799333283E-2</v>
      </c>
      <c r="M116" s="14">
        <f t="shared" si="30"/>
        <v>-7.7431336323788786E-3</v>
      </c>
      <c r="N116" s="10">
        <f t="shared" si="31"/>
        <v>3.9367881858593206E-5</v>
      </c>
      <c r="O116" s="13">
        <f t="shared" si="32"/>
        <v>-2.187564920978988E-2</v>
      </c>
      <c r="P116" s="13">
        <f t="shared" si="33"/>
        <v>-1.1290448388876688E-2</v>
      </c>
      <c r="Q116" s="13">
        <f t="shared" si="34"/>
        <v>3.6344982100729212E-3</v>
      </c>
      <c r="R116" s="13">
        <f t="shared" si="35"/>
        <v>7.3182278656119589E-3</v>
      </c>
    </row>
    <row r="117" spans="1:18" x14ac:dyDescent="0.25">
      <c r="A117" s="5">
        <v>39722</v>
      </c>
      <c r="B117" s="6">
        <v>15328.027</v>
      </c>
      <c r="C117" s="10">
        <f t="shared" si="21"/>
        <v>-2.7530827846549921E-2</v>
      </c>
      <c r="D117" s="10">
        <f t="shared" si="20"/>
        <v>-2.1638112438909896E-2</v>
      </c>
      <c r="E117" s="10">
        <f t="shared" si="22"/>
        <v>-2.187564920978988E-2</v>
      </c>
      <c r="F117" s="10">
        <f t="shared" si="23"/>
        <v>-2.791690357711947E-2</v>
      </c>
      <c r="G117" s="13">
        <f t="shared" si="24"/>
        <v>-3.3443775970591651E-2</v>
      </c>
      <c r="H117" s="13">
        <f t="shared" si="25"/>
        <v>-3.673953550473677E-2</v>
      </c>
      <c r="I117" s="13">
        <f t="shared" si="26"/>
        <v>-2.5656133522877954E-2</v>
      </c>
      <c r="J117" s="13">
        <f t="shared" si="27"/>
        <v>-1.7902824842648719E-4</v>
      </c>
      <c r="K117" s="13">
        <f t="shared" si="28"/>
        <v>-1.1290448388876688E-2</v>
      </c>
      <c r="L117" s="13">
        <f t="shared" si="29"/>
        <v>-6.3656917648992773E-3</v>
      </c>
      <c r="M117" s="14">
        <f t="shared" si="30"/>
        <v>4.5676786186935698E-4</v>
      </c>
      <c r="N117" s="10">
        <f t="shared" si="31"/>
        <v>3.3996330393481875E-3</v>
      </c>
      <c r="O117" s="13">
        <f t="shared" si="32"/>
        <v>-1.1290448388876688E-2</v>
      </c>
      <c r="P117" s="13">
        <f t="shared" si="33"/>
        <v>-1.4409351409218672E-3</v>
      </c>
      <c r="Q117" s="13">
        <f t="shared" si="34"/>
        <v>1.0923956767203062E-2</v>
      </c>
      <c r="R117" s="13">
        <f t="shared" si="35"/>
        <v>4.9939813411757922E-3</v>
      </c>
    </row>
    <row r="118" spans="1:18" x14ac:dyDescent="0.25">
      <c r="A118" s="5">
        <v>39814</v>
      </c>
      <c r="B118" s="6">
        <v>15155.94</v>
      </c>
      <c r="C118" s="10">
        <f t="shared" si="21"/>
        <v>-3.2890715516301183E-2</v>
      </c>
      <c r="D118" s="10">
        <f t="shared" si="20"/>
        <v>-1.1226950474447883E-2</v>
      </c>
      <c r="E118" s="10">
        <f t="shared" si="22"/>
        <v>-1.1290448388876688E-2</v>
      </c>
      <c r="F118" s="10">
        <f t="shared" si="23"/>
        <v>-3.3443775970591651E-2</v>
      </c>
      <c r="G118" s="13">
        <f t="shared" si="24"/>
        <v>-4.0035295038881882E-2</v>
      </c>
      <c r="H118" s="13">
        <f t="shared" si="25"/>
        <v>-3.5503914784198731E-2</v>
      </c>
      <c r="I118" s="13">
        <f t="shared" si="26"/>
        <v>-1.3055706181265489E-2</v>
      </c>
      <c r="J118" s="13">
        <f t="shared" si="27"/>
        <v>6.3917276907556782E-3</v>
      </c>
      <c r="K118" s="13">
        <f t="shared" si="28"/>
        <v>-1.4409351409218672E-3</v>
      </c>
      <c r="L118" s="13">
        <f t="shared" si="29"/>
        <v>1.0967815345755269E-3</v>
      </c>
      <c r="M118" s="14">
        <f t="shared" si="30"/>
        <v>4.2394833489645721E-3</v>
      </c>
      <c r="N118" s="10">
        <f t="shared" si="31"/>
        <v>4.5100256173405025E-3</v>
      </c>
      <c r="O118" s="13">
        <f t="shared" si="32"/>
        <v>-1.4409351409218672E-3</v>
      </c>
      <c r="P118" s="13">
        <f t="shared" si="33"/>
        <v>3.6344982100729212E-3</v>
      </c>
      <c r="Q118" s="13">
        <f t="shared" si="34"/>
        <v>3.8404135595041739E-3</v>
      </c>
      <c r="R118" s="13">
        <f t="shared" si="35"/>
        <v>-2.4102099889088146E-3</v>
      </c>
    </row>
    <row r="119" spans="1:18" x14ac:dyDescent="0.25">
      <c r="A119" s="5">
        <v>39904</v>
      </c>
      <c r="B119" s="6">
        <v>15134.117</v>
      </c>
      <c r="C119" s="10">
        <f t="shared" si="21"/>
        <v>-3.9244471349849208E-2</v>
      </c>
      <c r="D119" s="10">
        <f t="shared" si="20"/>
        <v>-1.4398974923363062E-3</v>
      </c>
      <c r="E119" s="10">
        <f t="shared" si="22"/>
        <v>-1.4409351409218672E-3</v>
      </c>
      <c r="F119" s="10">
        <f t="shared" si="23"/>
        <v>-4.0035295038881882E-2</v>
      </c>
      <c r="G119" s="13">
        <f t="shared" si="24"/>
        <v>-3.0972534529515587E-2</v>
      </c>
      <c r="H119" s="13">
        <f t="shared" si="25"/>
        <v>-1.4572731541019132E-2</v>
      </c>
      <c r="I119" s="13">
        <f t="shared" si="26"/>
        <v>3.8473436425923348E-3</v>
      </c>
      <c r="J119" s="13">
        <f t="shared" si="27"/>
        <v>1.3529705936439861E-2</v>
      </c>
      <c r="K119" s="13">
        <f t="shared" si="28"/>
        <v>3.6344982100729212E-3</v>
      </c>
      <c r="L119" s="13">
        <f t="shared" si="29"/>
        <v>7.2792274886379913E-3</v>
      </c>
      <c r="M119" s="14">
        <f t="shared" si="30"/>
        <v>6.8942260641373793E-3</v>
      </c>
      <c r="N119" s="10">
        <f t="shared" si="31"/>
        <v>5.5806793978926414E-3</v>
      </c>
      <c r="O119" s="13">
        <f t="shared" si="32"/>
        <v>3.6344982100729212E-3</v>
      </c>
      <c r="P119" s="13">
        <f t="shared" si="33"/>
        <v>1.0923956767203062E-2</v>
      </c>
      <c r="Q119" s="13">
        <f t="shared" si="34"/>
        <v>9.1780357197693598E-3</v>
      </c>
      <c r="R119" s="13">
        <f t="shared" si="35"/>
        <v>7.099037205329603E-3</v>
      </c>
    </row>
    <row r="120" spans="1:18" x14ac:dyDescent="0.25">
      <c r="A120" s="5">
        <v>39995</v>
      </c>
      <c r="B120" s="6">
        <v>15189.222</v>
      </c>
      <c r="C120" s="10">
        <f t="shared" si="21"/>
        <v>-3.0497799455570074E-2</v>
      </c>
      <c r="D120" s="10">
        <f t="shared" si="20"/>
        <v>3.6411110076657316E-3</v>
      </c>
      <c r="E120" s="10">
        <f t="shared" si="22"/>
        <v>3.6344982100729212E-3</v>
      </c>
      <c r="F120" s="10">
        <f t="shared" si="23"/>
        <v>-3.0972534529515587E-2</v>
      </c>
      <c r="G120" s="13">
        <f t="shared" si="24"/>
        <v>1.8270714474773219E-3</v>
      </c>
      <c r="H120" s="13">
        <f t="shared" si="25"/>
        <v>9.3925024216677533E-3</v>
      </c>
      <c r="I120" s="13">
        <f t="shared" si="26"/>
        <v>1.9412346671067303E-2</v>
      </c>
      <c r="J120" s="13">
        <f t="shared" si="27"/>
        <v>1.8581977024422738E-2</v>
      </c>
      <c r="K120" s="13">
        <f t="shared" si="28"/>
        <v>1.0923956767203062E-2</v>
      </c>
      <c r="L120" s="13">
        <f t="shared" si="29"/>
        <v>7.3821851633536183E-3</v>
      </c>
      <c r="M120" s="14">
        <f t="shared" si="30"/>
        <v>7.8218693960960661E-3</v>
      </c>
      <c r="N120" s="10">
        <f t="shared" si="31"/>
        <v>5.0916389698414579E-3</v>
      </c>
      <c r="O120" s="13">
        <f t="shared" si="32"/>
        <v>1.0923956767203062E-2</v>
      </c>
      <c r="P120" s="13">
        <f t="shared" si="33"/>
        <v>3.8404135595041739E-3</v>
      </c>
      <c r="Q120" s="13">
        <f t="shared" si="34"/>
        <v>7.3450715379076671E-3</v>
      </c>
      <c r="R120" s="13">
        <f t="shared" si="35"/>
        <v>-2.7786381491100369E-4</v>
      </c>
    </row>
    <row r="121" spans="1:18" x14ac:dyDescent="0.25">
      <c r="A121" s="5">
        <v>40087</v>
      </c>
      <c r="B121" s="6">
        <v>15356.058000000001</v>
      </c>
      <c r="C121" s="10">
        <f t="shared" si="21"/>
        <v>1.8287415594975265E-3</v>
      </c>
      <c r="D121" s="10">
        <f t="shared" si="20"/>
        <v>1.0983841042023101E-2</v>
      </c>
      <c r="E121" s="10">
        <f t="shared" si="22"/>
        <v>1.0923956767203062E-2</v>
      </c>
      <c r="F121" s="10">
        <f t="shared" si="23"/>
        <v>1.8270714474773219E-3</v>
      </c>
      <c r="G121" s="13">
        <f t="shared" si="24"/>
        <v>1.6957933395858184E-2</v>
      </c>
      <c r="H121" s="13">
        <f t="shared" si="25"/>
        <v>2.2267418826203804E-2</v>
      </c>
      <c r="I121" s="13">
        <f t="shared" si="26"/>
        <v>2.5298077026024976E-2</v>
      </c>
      <c r="J121" s="13">
        <f t="shared" si="27"/>
        <v>2.0349259315636553E-2</v>
      </c>
      <c r="K121" s="13">
        <f t="shared" si="28"/>
        <v>3.8404135595041739E-3</v>
      </c>
      <c r="L121" s="13">
        <f t="shared" si="29"/>
        <v>6.5092246396367664E-3</v>
      </c>
      <c r="M121" s="14">
        <f t="shared" si="30"/>
        <v>6.3424982168270175E-3</v>
      </c>
      <c r="N121" s="10">
        <f t="shared" si="31"/>
        <v>5.1669153305619955E-3</v>
      </c>
      <c r="O121" s="13">
        <f t="shared" si="32"/>
        <v>3.8404135595041739E-3</v>
      </c>
      <c r="P121" s="13">
        <f t="shared" si="33"/>
        <v>9.1780357197693598E-3</v>
      </c>
      <c r="Q121" s="13">
        <f t="shared" si="34"/>
        <v>5.0064720501268693E-3</v>
      </c>
      <c r="R121" s="13">
        <f t="shared" si="35"/>
        <v>1.1460247437321795E-2</v>
      </c>
    </row>
    <row r="122" spans="1:18" x14ac:dyDescent="0.25">
      <c r="A122" s="5">
        <v>40179</v>
      </c>
      <c r="B122" s="6">
        <v>15415.145</v>
      </c>
      <c r="C122" s="10">
        <f t="shared" si="21"/>
        <v>1.7102535375568939E-2</v>
      </c>
      <c r="D122" s="10">
        <f t="shared" si="20"/>
        <v>3.8477973969621715E-3</v>
      </c>
      <c r="E122" s="10">
        <f t="shared" si="22"/>
        <v>3.8404135595041739E-3</v>
      </c>
      <c r="F122" s="10">
        <f t="shared" si="23"/>
        <v>1.6957933395858184E-2</v>
      </c>
      <c r="G122" s="13">
        <f t="shared" si="24"/>
        <v>2.757690425654942E-2</v>
      </c>
      <c r="H122" s="13">
        <f t="shared" si="25"/>
        <v>2.9432190920466856E-2</v>
      </c>
      <c r="I122" s="13">
        <f t="shared" si="26"/>
        <v>2.5839161562776845E-2</v>
      </c>
      <c r="J122" s="13">
        <f t="shared" si="27"/>
        <v>2.1501026440155203E-2</v>
      </c>
      <c r="K122" s="13">
        <f t="shared" si="28"/>
        <v>9.1780357197693598E-3</v>
      </c>
      <c r="L122" s="13">
        <f t="shared" si="29"/>
        <v>8.2615536288385139E-3</v>
      </c>
      <c r="M122" s="14">
        <f t="shared" si="30"/>
        <v>4.7805678857164328E-3</v>
      </c>
      <c r="N122" s="10">
        <f t="shared" si="31"/>
        <v>5.6617927418591207E-3</v>
      </c>
      <c r="O122" s="13">
        <f t="shared" si="32"/>
        <v>9.1780357197693598E-3</v>
      </c>
      <c r="P122" s="13">
        <f t="shared" si="33"/>
        <v>7.3450715379076671E-3</v>
      </c>
      <c r="Q122" s="13">
        <f t="shared" si="34"/>
        <v>-2.4073077649381658E-3</v>
      </c>
      <c r="R122" s="13">
        <f t="shared" si="35"/>
        <v>7.7691745036160484E-3</v>
      </c>
    </row>
    <row r="123" spans="1:18" x14ac:dyDescent="0.25">
      <c r="A123" s="5">
        <v>40269</v>
      </c>
      <c r="B123" s="6">
        <v>15557.277</v>
      </c>
      <c r="C123" s="10">
        <f t="shared" si="21"/>
        <v>2.7960666618343177E-2</v>
      </c>
      <c r="D123" s="10">
        <f t="shared" si="20"/>
        <v>9.2202830398286917E-3</v>
      </c>
      <c r="E123" s="10">
        <f t="shared" si="22"/>
        <v>9.1780357197693598E-3</v>
      </c>
      <c r="F123" s="10">
        <f t="shared" si="23"/>
        <v>2.757690425654942E-2</v>
      </c>
      <c r="G123" s="13">
        <f t="shared" si="24"/>
        <v>3.1287477584384292E-2</v>
      </c>
      <c r="H123" s="13">
        <f t="shared" si="25"/>
        <v>2.8328735225846155E-2</v>
      </c>
      <c r="I123" s="13">
        <f t="shared" si="26"/>
        <v>2.3212068230287385E-2</v>
      </c>
      <c r="J123" s="13">
        <f t="shared" si="27"/>
        <v>2.0971483806683511E-2</v>
      </c>
      <c r="K123" s="13">
        <f t="shared" si="28"/>
        <v>7.3450715379076671E-3</v>
      </c>
      <c r="L123" s="13">
        <f t="shared" si="29"/>
        <v>6.1757717940172686E-3</v>
      </c>
      <c r="M123" s="14">
        <f t="shared" si="30"/>
        <v>4.2671327316479053E-3</v>
      </c>
      <c r="N123" s="10">
        <f t="shared" si="31"/>
        <v>5.0511367644209401E-3</v>
      </c>
      <c r="O123" s="13">
        <f t="shared" si="32"/>
        <v>7.3450715379076671E-3</v>
      </c>
      <c r="P123" s="13">
        <f t="shared" si="33"/>
        <v>5.0064720501268693E-3</v>
      </c>
      <c r="Q123" s="13">
        <f t="shared" si="34"/>
        <v>7.1242951034952498E-3</v>
      </c>
      <c r="R123" s="13">
        <f t="shared" si="35"/>
        <v>4.2836001708831698E-3</v>
      </c>
    </row>
    <row r="124" spans="1:18" x14ac:dyDescent="0.25">
      <c r="A124" s="5">
        <v>40360</v>
      </c>
      <c r="B124" s="6">
        <v>15671.967000000001</v>
      </c>
      <c r="C124" s="10">
        <f t="shared" si="21"/>
        <v>3.1782075474306781E-2</v>
      </c>
      <c r="D124" s="10">
        <f t="shared" si="20"/>
        <v>7.3721127418377996E-3</v>
      </c>
      <c r="E124" s="10">
        <f t="shared" si="22"/>
        <v>7.3450715379076671E-3</v>
      </c>
      <c r="F124" s="10">
        <f t="shared" si="23"/>
        <v>3.1287477584384292E-2</v>
      </c>
      <c r="G124" s="13">
        <f t="shared" si="24"/>
        <v>2.5369992867308018E-2</v>
      </c>
      <c r="H124" s="13">
        <f t="shared" si="25"/>
        <v>2.2246132205086835E-2</v>
      </c>
      <c r="I124" s="13">
        <f t="shared" si="26"/>
        <v>1.7751607377778176E-2</v>
      </c>
      <c r="J124" s="13">
        <f t="shared" si="27"/>
        <v>2.0181419204270513E-2</v>
      </c>
      <c r="K124" s="13">
        <f t="shared" si="28"/>
        <v>5.0064720501268693E-3</v>
      </c>
      <c r="L124" s="13">
        <f t="shared" si="29"/>
        <v>1.2995821425943518E-3</v>
      </c>
      <c r="M124" s="14">
        <f t="shared" si="30"/>
        <v>2.3614085435868497E-3</v>
      </c>
      <c r="N124" s="10">
        <f t="shared" si="31"/>
        <v>4.3015743674284547E-3</v>
      </c>
      <c r="O124" s="13">
        <f t="shared" si="32"/>
        <v>5.0064720501268693E-3</v>
      </c>
      <c r="P124" s="13">
        <f t="shared" si="33"/>
        <v>-2.4073077649381658E-3</v>
      </c>
      <c r="Q124" s="13">
        <f t="shared" si="34"/>
        <v>-2.7782521433655425E-4</v>
      </c>
      <c r="R124" s="13">
        <f t="shared" si="35"/>
        <v>1.3476638549598959E-3</v>
      </c>
    </row>
    <row r="125" spans="1:18" x14ac:dyDescent="0.25">
      <c r="A125" s="5">
        <v>40452</v>
      </c>
      <c r="B125" s="6">
        <v>15750.625</v>
      </c>
      <c r="C125" s="10">
        <f t="shared" si="21"/>
        <v>2.5694549994536242E-2</v>
      </c>
      <c r="D125" s="10">
        <f t="shared" si="20"/>
        <v>5.0190253718629396E-3</v>
      </c>
      <c r="E125" s="10">
        <f t="shared" si="22"/>
        <v>5.0064720501268693E-3</v>
      </c>
      <c r="F125" s="10">
        <f t="shared" si="23"/>
        <v>2.5369992867308018E-2</v>
      </c>
      <c r="G125" s="13">
        <f t="shared" si="24"/>
        <v>1.9122271542865651E-2</v>
      </c>
      <c r="H125" s="13">
        <f t="shared" si="25"/>
        <v>1.8095401234728616E-2</v>
      </c>
      <c r="I125" s="13">
        <f t="shared" si="26"/>
        <v>1.5400441605248137E-2</v>
      </c>
      <c r="J125" s="13">
        <f t="shared" si="27"/>
        <v>1.883252980909278E-2</v>
      </c>
      <c r="K125" s="13">
        <f t="shared" si="28"/>
        <v>-2.4073077649381658E-3</v>
      </c>
      <c r="L125" s="13">
        <f t="shared" si="29"/>
        <v>2.358493669278542E-3</v>
      </c>
      <c r="M125" s="14">
        <f t="shared" si="30"/>
        <v>3.9913324442969744E-3</v>
      </c>
      <c r="N125" s="10">
        <f t="shared" si="31"/>
        <v>3.8180259353842692E-3</v>
      </c>
      <c r="O125" s="13">
        <f t="shared" si="32"/>
        <v>-2.4073077649381658E-3</v>
      </c>
      <c r="P125" s="13">
        <f t="shared" si="33"/>
        <v>7.1242951034952498E-3</v>
      </c>
      <c r="Q125" s="13">
        <f t="shared" si="34"/>
        <v>1.1526167652967368E-2</v>
      </c>
      <c r="R125" s="13">
        <f t="shared" si="35"/>
        <v>1.137437466446001E-3</v>
      </c>
    </row>
    <row r="126" spans="1:18" x14ac:dyDescent="0.25">
      <c r="A126" s="5">
        <v>40544</v>
      </c>
      <c r="B126" s="6">
        <v>15712.754000000001</v>
      </c>
      <c r="C126" s="10">
        <f t="shared" si="21"/>
        <v>1.9306273148906428E-2</v>
      </c>
      <c r="D126" s="10">
        <f t="shared" si="20"/>
        <v>-2.4044125233124714E-3</v>
      </c>
      <c r="E126" s="10">
        <f t="shared" si="22"/>
        <v>-2.4073077649381658E-3</v>
      </c>
      <c r="F126" s="10">
        <f t="shared" si="23"/>
        <v>1.9122271542865651E-2</v>
      </c>
      <c r="G126" s="13">
        <f t="shared" si="24"/>
        <v>1.7068530926591576E-2</v>
      </c>
      <c r="H126" s="13">
        <f t="shared" si="25"/>
        <v>1.3257082550469521E-2</v>
      </c>
      <c r="I126" s="13">
        <f t="shared" si="26"/>
        <v>1.7162891317533565E-2</v>
      </c>
      <c r="J126" s="13">
        <f t="shared" si="27"/>
        <v>1.8391896464347825E-2</v>
      </c>
      <c r="K126" s="13">
        <f t="shared" si="28"/>
        <v>7.1242951034952498E-3</v>
      </c>
      <c r="L126" s="13">
        <f t="shared" si="29"/>
        <v>3.4232349445793477E-3</v>
      </c>
      <c r="M126" s="14">
        <f t="shared" si="30"/>
        <v>6.5430175980018077E-3</v>
      </c>
      <c r="N126" s="10">
        <f t="shared" si="31"/>
        <v>5.2211593971141466E-3</v>
      </c>
      <c r="O126" s="13">
        <f t="shared" si="32"/>
        <v>7.1242951034952498E-3</v>
      </c>
      <c r="P126" s="13">
        <f t="shared" si="33"/>
        <v>-2.7782521433655425E-4</v>
      </c>
      <c r="Q126" s="13">
        <f t="shared" si="34"/>
        <v>7.7994328498811683E-3</v>
      </c>
      <c r="R126" s="13">
        <f t="shared" si="35"/>
        <v>8.7791105184644915E-3</v>
      </c>
    </row>
    <row r="127" spans="1:18" x14ac:dyDescent="0.25">
      <c r="A127" s="5">
        <v>40634</v>
      </c>
      <c r="B127" s="6">
        <v>15825.096</v>
      </c>
      <c r="C127" s="10">
        <f t="shared" si="21"/>
        <v>1.7215030625217898E-2</v>
      </c>
      <c r="D127" s="10">
        <f t="shared" si="20"/>
        <v>7.1497332676371261E-3</v>
      </c>
      <c r="E127" s="10">
        <f t="shared" si="22"/>
        <v>7.1242951034952498E-3</v>
      </c>
      <c r="F127" s="10">
        <f t="shared" si="23"/>
        <v>1.7068530926591576E-2</v>
      </c>
      <c r="G127" s="13">
        <f t="shared" si="24"/>
        <v>9.4456341743474666E-3</v>
      </c>
      <c r="H127" s="13">
        <f t="shared" si="25"/>
        <v>1.2705481975767659E-2</v>
      </c>
      <c r="I127" s="13">
        <f t="shared" si="26"/>
        <v>1.8730899383079633E-2</v>
      </c>
      <c r="J127" s="13">
        <f t="shared" si="27"/>
        <v>1.7825532713674194E-2</v>
      </c>
      <c r="K127" s="13">
        <f t="shared" si="28"/>
        <v>-2.7782521433655425E-4</v>
      </c>
      <c r="L127" s="13">
        <f t="shared" si="29"/>
        <v>5.6241712193154068E-3</v>
      </c>
      <c r="M127" s="14">
        <f t="shared" si="30"/>
        <v>5.8351407971939748E-3</v>
      </c>
      <c r="N127" s="10">
        <f t="shared" si="31"/>
        <v>4.484773013747321E-3</v>
      </c>
      <c r="O127" s="13">
        <f t="shared" si="32"/>
        <v>-2.7782521433655425E-4</v>
      </c>
      <c r="P127" s="13">
        <f t="shared" si="33"/>
        <v>1.1526167652967368E-2</v>
      </c>
      <c r="Q127" s="13">
        <f t="shared" si="34"/>
        <v>4.29278790026392E-3</v>
      </c>
      <c r="R127" s="13">
        <f t="shared" si="35"/>
        <v>1.2324442650340735E-3</v>
      </c>
    </row>
    <row r="128" spans="1:18" x14ac:dyDescent="0.25">
      <c r="A128" s="5">
        <v>40725</v>
      </c>
      <c r="B128" s="6">
        <v>15820.7</v>
      </c>
      <c r="C128" s="10">
        <f t="shared" si="21"/>
        <v>9.4903849657161921E-3</v>
      </c>
      <c r="D128" s="10">
        <f t="shared" si="20"/>
        <v>-2.7778662448552094E-4</v>
      </c>
      <c r="E128" s="10">
        <f t="shared" si="22"/>
        <v>-2.7782521433655425E-4</v>
      </c>
      <c r="F128" s="10">
        <f t="shared" si="23"/>
        <v>9.4456341743474666E-3</v>
      </c>
      <c r="G128" s="13">
        <f t="shared" si="24"/>
        <v>1.5965329777187853E-2</v>
      </c>
      <c r="H128" s="13">
        <f t="shared" si="25"/>
        <v>2.1068700084597609E-2</v>
      </c>
      <c r="I128" s="13">
        <f t="shared" si="26"/>
        <v>2.2611231030762843E-2</v>
      </c>
      <c r="J128" s="13">
        <f t="shared" si="27"/>
        <v>1.9018912516718098E-2</v>
      </c>
      <c r="K128" s="13">
        <f t="shared" si="28"/>
        <v>1.1526167652967368E-2</v>
      </c>
      <c r="L128" s="13">
        <f t="shared" si="29"/>
        <v>9.6628002514242677E-3</v>
      </c>
      <c r="M128" s="14">
        <f t="shared" si="30"/>
        <v>6.2417401912700605E-3</v>
      </c>
      <c r="N128" s="10">
        <f t="shared" si="31"/>
        <v>5.4949541704723921E-3</v>
      </c>
      <c r="O128" s="13">
        <f t="shared" si="32"/>
        <v>1.1526167652967368E-2</v>
      </c>
      <c r="P128" s="13">
        <f t="shared" si="33"/>
        <v>7.7994328498811683E-3</v>
      </c>
      <c r="Q128" s="13">
        <f t="shared" si="34"/>
        <v>1.3485723619677836E-3</v>
      </c>
      <c r="R128" s="13">
        <f t="shared" si="35"/>
        <v>7.7733332486314699E-3</v>
      </c>
    </row>
    <row r="129" spans="1:18" x14ac:dyDescent="0.25">
      <c r="A129" s="5">
        <v>40817</v>
      </c>
      <c r="B129" s="6">
        <v>16004.107</v>
      </c>
      <c r="C129" s="10">
        <f t="shared" si="21"/>
        <v>1.6093456608864631E-2</v>
      </c>
      <c r="D129" s="10">
        <f t="shared" si="20"/>
        <v>1.1592849873899302E-2</v>
      </c>
      <c r="E129" s="10">
        <f t="shared" si="22"/>
        <v>1.1526167652967368E-2</v>
      </c>
      <c r="F129" s="10">
        <f t="shared" si="23"/>
        <v>1.5965329777187853E-2</v>
      </c>
      <c r="G129" s="13">
        <f t="shared" si="24"/>
        <v>2.6172070392007363E-2</v>
      </c>
      <c r="H129" s="13">
        <f t="shared" si="25"/>
        <v>2.4756316790391607E-2</v>
      </c>
      <c r="I129" s="13">
        <f t="shared" si="26"/>
        <v>2.2264618012937425E-2</v>
      </c>
      <c r="J129" s="13">
        <f t="shared" si="27"/>
        <v>2.0248919527023134E-2</v>
      </c>
      <c r="K129" s="13">
        <f t="shared" si="28"/>
        <v>7.7994328498811683E-3</v>
      </c>
      <c r="L129" s="13">
        <f t="shared" si="29"/>
        <v>6.0461103750725446E-3</v>
      </c>
      <c r="M129" s="14">
        <f t="shared" si="30"/>
        <v>3.6447194264715645E-3</v>
      </c>
      <c r="N129" s="10">
        <f t="shared" si="31"/>
        <v>5.048032945689329E-3</v>
      </c>
      <c r="O129" s="13">
        <f t="shared" si="32"/>
        <v>7.7994328498811683E-3</v>
      </c>
      <c r="P129" s="13">
        <f t="shared" si="33"/>
        <v>4.29278790026392E-3</v>
      </c>
      <c r="Q129" s="13">
        <f t="shared" si="34"/>
        <v>1.1380845937733859E-3</v>
      </c>
      <c r="R129" s="13">
        <f t="shared" si="35"/>
        <v>7.9193568057689349E-3</v>
      </c>
    </row>
    <row r="130" spans="1:18" x14ac:dyDescent="0.25">
      <c r="A130" s="5">
        <v>40909</v>
      </c>
      <c r="B130" s="6">
        <v>16129.418</v>
      </c>
      <c r="C130" s="10">
        <f t="shared" si="21"/>
        <v>2.6517566557714867E-2</v>
      </c>
      <c r="D130" s="10">
        <f t="shared" si="20"/>
        <v>7.8299276554449904E-3</v>
      </c>
      <c r="E130" s="10">
        <f t="shared" si="22"/>
        <v>7.7994328498811683E-3</v>
      </c>
      <c r="F130" s="10">
        <f t="shared" si="23"/>
        <v>2.6172070392007363E-2</v>
      </c>
      <c r="G130" s="13">
        <f t="shared" si="24"/>
        <v>2.3340563188775854E-2</v>
      </c>
      <c r="H130" s="13">
        <f t="shared" si="25"/>
        <v>2.4153761976928079E-2</v>
      </c>
      <c r="I130" s="13">
        <f t="shared" si="26"/>
        <v>1.9620901611162082E-2</v>
      </c>
      <c r="J130" s="13">
        <f t="shared" si="27"/>
        <v>1.8746982028785875E-2</v>
      </c>
      <c r="K130" s="13">
        <f t="shared" si="28"/>
        <v>4.29278790026392E-3</v>
      </c>
      <c r="L130" s="13">
        <f t="shared" si="29"/>
        <v>2.8206801311158516E-3</v>
      </c>
      <c r="M130" s="14">
        <f t="shared" si="30"/>
        <v>3.8993011962264856E-3</v>
      </c>
      <c r="N130" s="10">
        <f t="shared" si="31"/>
        <v>3.7192218988769182E-3</v>
      </c>
      <c r="O130" s="13">
        <f t="shared" si="32"/>
        <v>4.29278790026392E-3</v>
      </c>
      <c r="P130" s="13">
        <f t="shared" si="33"/>
        <v>1.3485723619677836E-3</v>
      </c>
      <c r="Q130" s="13">
        <f t="shared" si="34"/>
        <v>8.8177599289008535E-3</v>
      </c>
      <c r="R130" s="13">
        <f t="shared" si="35"/>
        <v>-2.8350705419249822E-3</v>
      </c>
    </row>
    <row r="131" spans="1:18" x14ac:dyDescent="0.25">
      <c r="A131" s="5">
        <v>41000</v>
      </c>
      <c r="B131" s="6">
        <v>16198.807000000001</v>
      </c>
      <c r="C131" s="10">
        <f t="shared" si="21"/>
        <v>2.361508581053795E-2</v>
      </c>
      <c r="D131" s="10">
        <f t="shared" si="20"/>
        <v>4.302015113006652E-3</v>
      </c>
      <c r="E131" s="10">
        <f t="shared" si="22"/>
        <v>4.29278790026392E-3</v>
      </c>
      <c r="F131" s="10">
        <f t="shared" si="23"/>
        <v>2.3340563188775854E-2</v>
      </c>
      <c r="G131" s="13">
        <f t="shared" si="24"/>
        <v>2.4966960765080305E-2</v>
      </c>
      <c r="H131" s="13">
        <f t="shared" si="25"/>
        <v>1.9772919235483244E-2</v>
      </c>
      <c r="I131" s="13">
        <f t="shared" si="26"/>
        <v>1.6920166044268749E-2</v>
      </c>
      <c r="J131" s="13">
        <f t="shared" si="27"/>
        <v>1.9125583577637252E-2</v>
      </c>
      <c r="K131" s="13">
        <f t="shared" si="28"/>
        <v>1.3485723619677836E-3</v>
      </c>
      <c r="L131" s="13">
        <f t="shared" si="29"/>
        <v>1.2433284778705848E-3</v>
      </c>
      <c r="M131" s="14">
        <f t="shared" si="30"/>
        <v>3.1344052303006668E-3</v>
      </c>
      <c r="N131" s="10">
        <f t="shared" si="31"/>
        <v>4.86337456259869E-3</v>
      </c>
      <c r="O131" s="13">
        <f t="shared" si="32"/>
        <v>1.3485723619677836E-3</v>
      </c>
      <c r="P131" s="13">
        <f t="shared" si="33"/>
        <v>1.1380845937733859E-3</v>
      </c>
      <c r="Q131" s="13">
        <f t="shared" si="34"/>
        <v>1.2332040365606431E-3</v>
      </c>
      <c r="R131" s="13">
        <f t="shared" si="35"/>
        <v>1.3356413867883688E-2</v>
      </c>
    </row>
    <row r="132" spans="1:18" x14ac:dyDescent="0.25">
      <c r="A132" s="5">
        <v>41091</v>
      </c>
      <c r="B132" s="6">
        <v>16220.666999999999</v>
      </c>
      <c r="C132" s="10">
        <f t="shared" si="21"/>
        <v>2.5281245456901358E-2</v>
      </c>
      <c r="D132" s="10">
        <f t="shared" si="20"/>
        <v>1.3494820945763042E-3</v>
      </c>
      <c r="E132" s="10">
        <f t="shared" si="22"/>
        <v>1.3485723619677836E-3</v>
      </c>
      <c r="F132" s="10">
        <f t="shared" si="23"/>
        <v>2.4966960765080305E-2</v>
      </c>
      <c r="G132" s="13">
        <f t="shared" si="24"/>
        <v>1.4578877705886183E-2</v>
      </c>
      <c r="H132" s="13">
        <f t="shared" si="25"/>
        <v>1.5088041245396089E-2</v>
      </c>
      <c r="I132" s="13">
        <f t="shared" si="26"/>
        <v>1.5426594002673353E-2</v>
      </c>
      <c r="J132" s="13">
        <f t="shared" si="27"/>
        <v>1.9842356163549506E-2</v>
      </c>
      <c r="K132" s="13">
        <f t="shared" si="28"/>
        <v>1.1380845937733859E-3</v>
      </c>
      <c r="L132" s="13">
        <f t="shared" si="29"/>
        <v>4.9779222613371196E-3</v>
      </c>
      <c r="M132" s="14">
        <f t="shared" si="30"/>
        <v>4.7481681496747228E-3</v>
      </c>
      <c r="N132" s="10">
        <f t="shared" si="31"/>
        <v>6.2117267563846406E-3</v>
      </c>
      <c r="O132" s="13">
        <f t="shared" si="32"/>
        <v>1.1380845937733859E-3</v>
      </c>
      <c r="P132" s="13">
        <f t="shared" si="33"/>
        <v>8.8177599289008535E-3</v>
      </c>
      <c r="Q132" s="13">
        <f t="shared" si="34"/>
        <v>7.8036240394640088E-3</v>
      </c>
      <c r="R132" s="13">
        <f t="shared" si="35"/>
        <v>1.206234641520197E-2</v>
      </c>
    </row>
    <row r="133" spans="1:18" x14ac:dyDescent="0.25">
      <c r="A133" s="5">
        <v>41183</v>
      </c>
      <c r="B133" s="6">
        <v>16239.138000000001</v>
      </c>
      <c r="C133" s="10">
        <f t="shared" si="21"/>
        <v>1.4685667872627928E-2</v>
      </c>
      <c r="D133" s="10">
        <f t="shared" si="20"/>
        <v>1.1387324577960545E-3</v>
      </c>
      <c r="E133" s="10">
        <f t="shared" si="22"/>
        <v>1.1380845937733859E-3</v>
      </c>
      <c r="F133" s="10">
        <f t="shared" si="23"/>
        <v>1.4578877705886183E-2</v>
      </c>
      <c r="G133" s="13">
        <f t="shared" si="24"/>
        <v>1.5597204784905994E-2</v>
      </c>
      <c r="H133" s="13">
        <f t="shared" si="25"/>
        <v>1.4067412853054255E-2</v>
      </c>
      <c r="I133" s="13">
        <f t="shared" si="26"/>
        <v>1.8233221041108839E-2</v>
      </c>
      <c r="J133" s="13">
        <f t="shared" si="27"/>
        <v>2.1565309363361984E-2</v>
      </c>
      <c r="K133" s="13">
        <f t="shared" si="28"/>
        <v>8.8177599289008535E-3</v>
      </c>
      <c r="L133" s="13">
        <f t="shared" si="29"/>
        <v>5.0254819827307484E-3</v>
      </c>
      <c r="M133" s="14">
        <f t="shared" si="30"/>
        <v>6.4513464649070956E-3</v>
      </c>
      <c r="N133" s="10">
        <f t="shared" si="31"/>
        <v>6.7709861455017891E-3</v>
      </c>
      <c r="O133" s="13">
        <f t="shared" si="32"/>
        <v>8.8177599289008535E-3</v>
      </c>
      <c r="P133" s="13">
        <f t="shared" si="33"/>
        <v>1.2332040365606431E-3</v>
      </c>
      <c r="Q133" s="13">
        <f t="shared" si="34"/>
        <v>7.9507978547028752E-3</v>
      </c>
      <c r="R133" s="13">
        <f t="shared" si="35"/>
        <v>5.5964702123508236E-3</v>
      </c>
    </row>
    <row r="134" spans="1:18" x14ac:dyDescent="0.25">
      <c r="A134" s="5">
        <v>41275</v>
      </c>
      <c r="B134" s="6">
        <v>16382.964</v>
      </c>
      <c r="C134" s="10">
        <f t="shared" si="21"/>
        <v>1.5719476053010828E-2</v>
      </c>
      <c r="D134" s="10">
        <f t="shared" ref="D134:D158" si="36">B134/B133-1</f>
        <v>8.8567508940438078E-3</v>
      </c>
      <c r="E134" s="10">
        <f t="shared" si="22"/>
        <v>8.8177599289008535E-3</v>
      </c>
      <c r="F134" s="10">
        <f t="shared" si="23"/>
        <v>1.5597204784905994E-2</v>
      </c>
      <c r="G134" s="13">
        <f t="shared" si="24"/>
        <v>1.2537620921202516E-2</v>
      </c>
      <c r="H134" s="13">
        <f t="shared" si="25"/>
        <v>1.5765146759950617E-2</v>
      </c>
      <c r="I134" s="13">
        <f t="shared" si="26"/>
        <v>1.7873062446409672E-2</v>
      </c>
      <c r="J134" s="13">
        <f t="shared" si="27"/>
        <v>2.449204906901592E-2</v>
      </c>
      <c r="K134" s="13">
        <f t="shared" si="28"/>
        <v>1.2332040365606431E-3</v>
      </c>
      <c r="L134" s="13">
        <f t="shared" si="29"/>
        <v>4.518414038012326E-3</v>
      </c>
      <c r="M134" s="14">
        <f t="shared" si="30"/>
        <v>3.5391426015273526E-3</v>
      </c>
      <c r="N134" s="10">
        <f t="shared" si="31"/>
        <v>6.6459616045308374E-3</v>
      </c>
      <c r="O134" s="13">
        <f t="shared" si="32"/>
        <v>1.2332040365606431E-3</v>
      </c>
      <c r="P134" s="13">
        <f t="shared" si="33"/>
        <v>7.8036240394640088E-3</v>
      </c>
      <c r="Q134" s="13">
        <f t="shared" si="34"/>
        <v>-2.8310555246181179E-3</v>
      </c>
      <c r="R134" s="13">
        <f t="shared" si="35"/>
        <v>7.7871647778442708E-3</v>
      </c>
    </row>
    <row r="135" spans="1:18" x14ac:dyDescent="0.25">
      <c r="A135" s="5">
        <v>41365</v>
      </c>
      <c r="B135" s="6">
        <v>16403.18</v>
      </c>
      <c r="C135" s="10">
        <f t="shared" ref="C135:C158" si="37">B135/B131-1</f>
        <v>1.2616546391348349E-2</v>
      </c>
      <c r="D135" s="10">
        <f t="shared" si="36"/>
        <v>1.2339647453294411E-3</v>
      </c>
      <c r="E135" s="10">
        <f t="shared" si="22"/>
        <v>1.2332040365606431E-3</v>
      </c>
      <c r="F135" s="10">
        <f t="shared" si="23"/>
        <v>1.2537620921202516E-2</v>
      </c>
      <c r="G135" s="13">
        <f t="shared" si="24"/>
        <v>1.8992672598698718E-2</v>
      </c>
      <c r="H135" s="13">
        <f t="shared" si="25"/>
        <v>2.2399029229163425E-2</v>
      </c>
      <c r="I135" s="13">
        <f t="shared" si="26"/>
        <v>2.1331001111005755E-2</v>
      </c>
      <c r="J135" s="13">
        <f t="shared" si="27"/>
        <v>2.7043766916775101E-2</v>
      </c>
      <c r="K135" s="13">
        <f t="shared" si="28"/>
        <v>7.8036240394640088E-3</v>
      </c>
      <c r="L135" s="13">
        <f t="shared" si="29"/>
        <v>7.877210947083442E-3</v>
      </c>
      <c r="M135" s="14">
        <f t="shared" si="30"/>
        <v>6.5923438948967128E-3</v>
      </c>
      <c r="N135" s="10">
        <f t="shared" si="31"/>
        <v>7.4150924103578222E-3</v>
      </c>
      <c r="O135" s="13">
        <f t="shared" si="32"/>
        <v>7.8036240394640088E-3</v>
      </c>
      <c r="P135" s="13">
        <f t="shared" si="33"/>
        <v>7.9507978547028752E-3</v>
      </c>
      <c r="Q135" s="13">
        <f t="shared" si="34"/>
        <v>1.3446009210038088E-2</v>
      </c>
      <c r="R135" s="13">
        <f t="shared" si="35"/>
        <v>7.3591057184794152E-3</v>
      </c>
    </row>
    <row r="136" spans="1:18" x14ac:dyDescent="0.25">
      <c r="A136" s="5">
        <v>41456</v>
      </c>
      <c r="B136" s="6">
        <v>16531.685000000001</v>
      </c>
      <c r="C136" s="10">
        <f t="shared" si="37"/>
        <v>1.9174180691829967E-2</v>
      </c>
      <c r="D136" s="10">
        <f t="shared" si="36"/>
        <v>7.834151670590872E-3</v>
      </c>
      <c r="E136" s="10">
        <f t="shared" si="22"/>
        <v>7.8036240394640088E-3</v>
      </c>
      <c r="F136" s="10">
        <f t="shared" si="23"/>
        <v>1.8992672598698718E-2</v>
      </c>
      <c r="G136" s="13">
        <f t="shared" si="24"/>
        <v>2.5805385859628133E-2</v>
      </c>
      <c r="H136" s="13">
        <f t="shared" si="25"/>
        <v>1.998097813286873E-2</v>
      </c>
      <c r="I136" s="13">
        <f t="shared" si="26"/>
        <v>2.4258118324425662E-2</v>
      </c>
      <c r="J136" s="13">
        <f t="shared" si="27"/>
        <v>2.768431853004661E-2</v>
      </c>
      <c r="K136" s="13">
        <f t="shared" si="28"/>
        <v>7.9507978547028752E-3</v>
      </c>
      <c r="L136" s="13">
        <f t="shared" si="29"/>
        <v>2.5598711650423787E-3</v>
      </c>
      <c r="M136" s="14">
        <f t="shared" si="30"/>
        <v>7.6752853630945583E-3</v>
      </c>
      <c r="N136" s="10">
        <f t="shared" si="31"/>
        <v>6.852278369656099E-3</v>
      </c>
      <c r="O136" s="13">
        <f t="shared" si="32"/>
        <v>7.9507978547028752E-3</v>
      </c>
      <c r="P136" s="13">
        <f t="shared" si="33"/>
        <v>-2.8310555246181179E-3</v>
      </c>
      <c r="Q136" s="13">
        <f t="shared" si="34"/>
        <v>1.2135389912255391E-2</v>
      </c>
      <c r="R136" s="13">
        <f t="shared" si="35"/>
        <v>3.2956750060773431E-3</v>
      </c>
    </row>
    <row r="137" spans="1:18" x14ac:dyDescent="0.25">
      <c r="A137" s="5">
        <v>41548</v>
      </c>
      <c r="B137" s="6">
        <v>16663.649000000001</v>
      </c>
      <c r="C137" s="10">
        <f t="shared" si="37"/>
        <v>2.614122744692482E-2</v>
      </c>
      <c r="D137" s="10">
        <f t="shared" si="36"/>
        <v>7.9824893832660671E-3</v>
      </c>
      <c r="E137" s="10">
        <f t="shared" si="22"/>
        <v>7.9507978547028752E-3</v>
      </c>
      <c r="F137" s="10">
        <f t="shared" si="23"/>
        <v>2.5805385859628133E-2</v>
      </c>
      <c r="G137" s="13">
        <f t="shared" si="24"/>
        <v>1.4156570406109325E-2</v>
      </c>
      <c r="H137" s="13">
        <f t="shared" si="25"/>
        <v>2.0262972992848089E-2</v>
      </c>
      <c r="I137" s="13">
        <f t="shared" si="26"/>
        <v>2.4897397685615132E-2</v>
      </c>
      <c r="J137" s="13">
        <f t="shared" si="27"/>
        <v>2.6812411284926986E-2</v>
      </c>
      <c r="K137" s="13">
        <f t="shared" si="28"/>
        <v>-2.8310555246181179E-3</v>
      </c>
      <c r="L137" s="13">
        <f t="shared" si="29"/>
        <v>5.3074768427099853E-3</v>
      </c>
      <c r="M137" s="14">
        <f t="shared" si="30"/>
        <v>7.0906258260964826E-3</v>
      </c>
      <c r="N137" s="10">
        <f t="shared" si="31"/>
        <v>5.8990789003821129E-3</v>
      </c>
      <c r="O137" s="13">
        <f t="shared" si="32"/>
        <v>-2.8310555246181179E-3</v>
      </c>
      <c r="P137" s="13">
        <f t="shared" si="33"/>
        <v>1.3446009210038088E-2</v>
      </c>
      <c r="Q137" s="13">
        <f t="shared" si="34"/>
        <v>5.6121597067105705E-3</v>
      </c>
      <c r="R137" s="13">
        <f t="shared" si="35"/>
        <v>3.2514923376908655E-4</v>
      </c>
    </row>
    <row r="138" spans="1:18" x14ac:dyDescent="0.25">
      <c r="A138" s="5">
        <v>41640</v>
      </c>
      <c r="B138" s="6">
        <v>16616.54</v>
      </c>
      <c r="C138" s="10">
        <f t="shared" si="37"/>
        <v>1.4257249176644837E-2</v>
      </c>
      <c r="D138" s="10">
        <f t="shared" si="36"/>
        <v>-2.8270518660108435E-3</v>
      </c>
      <c r="E138" s="10">
        <f t="shared" si="22"/>
        <v>-2.8310555246181179E-3</v>
      </c>
      <c r="F138" s="10">
        <f t="shared" si="23"/>
        <v>1.4156570406109325E-2</v>
      </c>
      <c r="G138" s="13">
        <f t="shared" si="24"/>
        <v>2.6369375579586851E-2</v>
      </c>
      <c r="H138" s="13">
        <f t="shared" si="25"/>
        <v>2.8535258515982601E-2</v>
      </c>
      <c r="I138" s="13">
        <f t="shared" si="26"/>
        <v>3.1111035691622164E-2</v>
      </c>
      <c r="J138" s="13">
        <f t="shared" si="27"/>
        <v>2.7047071651818189E-2</v>
      </c>
      <c r="K138" s="13">
        <f t="shared" si="28"/>
        <v>1.3446009210038088E-2</v>
      </c>
      <c r="L138" s="13">
        <f t="shared" si="29"/>
        <v>1.2790699561146739E-2</v>
      </c>
      <c r="M138" s="14">
        <f t="shared" si="30"/>
        <v>9.7527806075343223E-3</v>
      </c>
      <c r="N138" s="10">
        <f t="shared" si="31"/>
        <v>6.8806219714220157E-3</v>
      </c>
      <c r="O138" s="13">
        <f t="shared" si="32"/>
        <v>1.3446009210038088E-2</v>
      </c>
      <c r="P138" s="13">
        <f t="shared" si="33"/>
        <v>1.2135389912255391E-2</v>
      </c>
      <c r="Q138" s="13">
        <f t="shared" si="34"/>
        <v>7.8175636011332383E-3</v>
      </c>
      <c r="R138" s="13">
        <f t="shared" si="35"/>
        <v>5.0087244147406186E-3</v>
      </c>
    </row>
    <row r="139" spans="1:18" x14ac:dyDescent="0.25">
      <c r="A139" s="5">
        <v>41730</v>
      </c>
      <c r="B139" s="6">
        <v>16841.474999999999</v>
      </c>
      <c r="C139" s="10">
        <f t="shared" si="37"/>
        <v>2.6720123780876515E-2</v>
      </c>
      <c r="D139" s="10">
        <f t="shared" si="36"/>
        <v>1.3536813319740215E-2</v>
      </c>
      <c r="E139" s="10">
        <f t="shared" si="22"/>
        <v>1.3446009210038088E-2</v>
      </c>
      <c r="F139" s="10">
        <f t="shared" si="23"/>
        <v>2.6369375579586851E-2</v>
      </c>
      <c r="G139" s="13">
        <f t="shared" si="24"/>
        <v>3.0701141452378351E-2</v>
      </c>
      <c r="H139" s="13">
        <f t="shared" si="25"/>
        <v>2.9531822378382172E-2</v>
      </c>
      <c r="I139" s="13">
        <f t="shared" si="26"/>
        <v>3.2756532722544446E-2</v>
      </c>
      <c r="J139" s="13">
        <f t="shared" si="27"/>
        <v>2.5418405003178931E-2</v>
      </c>
      <c r="K139" s="13">
        <f t="shared" si="28"/>
        <v>1.2135389912255391E-2</v>
      </c>
      <c r="L139" s="13">
        <f t="shared" si="29"/>
        <v>8.8737748094829816E-3</v>
      </c>
      <c r="M139" s="14">
        <f t="shared" si="30"/>
        <v>8.2378409258189317E-3</v>
      </c>
      <c r="N139" s="10">
        <f t="shared" si="31"/>
        <v>5.7864257617185411E-3</v>
      </c>
      <c r="O139" s="13">
        <f t="shared" si="32"/>
        <v>1.2135389912255391E-2</v>
      </c>
      <c r="P139" s="13">
        <f t="shared" si="33"/>
        <v>5.6121597067105705E-3</v>
      </c>
      <c r="Q139" s="13">
        <f t="shared" si="34"/>
        <v>7.3862504831765244E-3</v>
      </c>
      <c r="R139" s="13">
        <f t="shared" si="35"/>
        <v>4.6814643581964454E-3</v>
      </c>
    </row>
    <row r="140" spans="1:18" x14ac:dyDescent="0.25">
      <c r="A140" s="5">
        <v>41821</v>
      </c>
      <c r="B140" s="6">
        <v>17047.098000000002</v>
      </c>
      <c r="C140" s="10">
        <f t="shared" si="37"/>
        <v>3.1177281686652014E-2</v>
      </c>
      <c r="D140" s="10">
        <f t="shared" si="36"/>
        <v>1.2209322520741361E-2</v>
      </c>
      <c r="E140" s="10">
        <f t="shared" si="22"/>
        <v>1.2135389912255391E-2</v>
      </c>
      <c r="F140" s="10">
        <f t="shared" si="23"/>
        <v>3.0701141452378351E-2</v>
      </c>
      <c r="G140" s="13">
        <f t="shared" si="24"/>
        <v>2.8362503304385996E-2</v>
      </c>
      <c r="H140" s="13">
        <f t="shared" si="25"/>
        <v>3.3686812867261731E-2</v>
      </c>
      <c r="I140" s="13">
        <f t="shared" si="26"/>
        <v>3.1110518735667558E-2</v>
      </c>
      <c r="J140" s="13">
        <f t="shared" si="27"/>
        <v>2.3511661232608245E-2</v>
      </c>
      <c r="K140" s="13">
        <f t="shared" si="28"/>
        <v>5.6121597067105705E-3</v>
      </c>
      <c r="L140" s="13">
        <f t="shared" si="29"/>
        <v>6.7148616539219044E-3</v>
      </c>
      <c r="M140" s="14">
        <f t="shared" si="30"/>
        <v>6.0292713762176396E-3</v>
      </c>
      <c r="N140" s="10">
        <f t="shared" si="31"/>
        <v>4.9455345990854407E-3</v>
      </c>
      <c r="O140" s="13">
        <f t="shared" si="32"/>
        <v>5.6121597067105705E-3</v>
      </c>
      <c r="P140" s="13">
        <f t="shared" si="33"/>
        <v>7.8175636011332383E-3</v>
      </c>
      <c r="Q140" s="13">
        <f t="shared" si="34"/>
        <v>3.3011117138502227E-3</v>
      </c>
      <c r="R140" s="13">
        <f t="shared" si="35"/>
        <v>5.3936884860603896E-3</v>
      </c>
    </row>
    <row r="141" spans="1:18" x14ac:dyDescent="0.25">
      <c r="A141" s="5">
        <v>41913</v>
      </c>
      <c r="B141" s="6">
        <v>17143.038</v>
      </c>
      <c r="C141" s="10">
        <f t="shared" si="37"/>
        <v>2.8768548833451701E-2</v>
      </c>
      <c r="D141" s="10">
        <f t="shared" si="36"/>
        <v>5.6279373767897933E-3</v>
      </c>
      <c r="E141" s="10">
        <f t="shared" si="22"/>
        <v>5.6121597067105705E-3</v>
      </c>
      <c r="F141" s="10">
        <f t="shared" si="23"/>
        <v>2.8362503304385996E-2</v>
      </c>
      <c r="G141" s="13">
        <f t="shared" si="24"/>
        <v>3.9011122430137463E-2</v>
      </c>
      <c r="H141" s="13">
        <f t="shared" si="25"/>
        <v>3.598124306670672E-2</v>
      </c>
      <c r="I141" s="13">
        <f t="shared" si="26"/>
        <v>2.8727424884238847E-2</v>
      </c>
      <c r="J141" s="13">
        <f t="shared" si="27"/>
        <v>2.2483417337684976E-2</v>
      </c>
      <c r="K141" s="13">
        <f t="shared" si="28"/>
        <v>7.8175636011332383E-3</v>
      </c>
      <c r="L141" s="13">
        <f t="shared" si="29"/>
        <v>7.6019070421548818E-3</v>
      </c>
      <c r="M141" s="14">
        <f t="shared" si="30"/>
        <v>4.7075319746677441E-3</v>
      </c>
      <c r="N141" s="10">
        <f t="shared" si="31"/>
        <v>4.8708350054588456E-3</v>
      </c>
      <c r="O141" s="13">
        <f t="shared" si="32"/>
        <v>7.8175636011332383E-3</v>
      </c>
      <c r="P141" s="13">
        <f t="shared" si="33"/>
        <v>7.3862504831765244E-3</v>
      </c>
      <c r="Q141" s="13">
        <f t="shared" si="34"/>
        <v>3.2520210051098817E-4</v>
      </c>
      <c r="R141" s="13">
        <f t="shared" si="35"/>
        <v>5.0020319112247229E-3</v>
      </c>
    </row>
    <row r="142" spans="1:18" x14ac:dyDescent="0.25">
      <c r="A142" s="5">
        <v>42005</v>
      </c>
      <c r="B142" s="6">
        <v>17277.580000000002</v>
      </c>
      <c r="C142" s="10">
        <f t="shared" si="37"/>
        <v>3.978204848903566E-2</v>
      </c>
      <c r="D142" s="10">
        <f t="shared" si="36"/>
        <v>7.8482005348177175E-3</v>
      </c>
      <c r="E142" s="10">
        <f t="shared" si="22"/>
        <v>7.8175636011332383E-3</v>
      </c>
      <c r="F142" s="10">
        <f t="shared" si="23"/>
        <v>3.9011122430137463E-2</v>
      </c>
      <c r="G142" s="13">
        <f t="shared" si="24"/>
        <v>3.295136370327597E-2</v>
      </c>
      <c r="H142" s="13">
        <f t="shared" si="25"/>
        <v>2.8534224604073379E-2</v>
      </c>
      <c r="I142" s="13">
        <f t="shared" si="26"/>
        <v>2.2983107612014216E-2</v>
      </c>
      <c r="J142" s="13">
        <f t="shared" si="27"/>
        <v>2.0202915471377189E-2</v>
      </c>
      <c r="K142" s="13">
        <f t="shared" si="28"/>
        <v>7.3862504831765244E-3</v>
      </c>
      <c r="L142" s="13">
        <f t="shared" si="29"/>
        <v>5.343681098513374E-3</v>
      </c>
      <c r="M142" s="14">
        <f t="shared" si="30"/>
        <v>4.0084633353097091E-3</v>
      </c>
      <c r="N142" s="10">
        <f t="shared" si="31"/>
        <v>4.6001201051142681E-3</v>
      </c>
      <c r="O142" s="13">
        <f t="shared" si="32"/>
        <v>7.3862504831765244E-3</v>
      </c>
      <c r="P142" s="13">
        <f t="shared" si="33"/>
        <v>3.3011117138502227E-3</v>
      </c>
      <c r="Q142" s="13">
        <f t="shared" si="34"/>
        <v>5.0212890437011009E-3</v>
      </c>
      <c r="R142" s="13">
        <f t="shared" si="35"/>
        <v>5.6359326514839308E-3</v>
      </c>
    </row>
    <row r="143" spans="1:18" x14ac:dyDescent="0.25">
      <c r="A143" s="5">
        <v>42095</v>
      </c>
      <c r="B143" s="6">
        <v>17405.669000000002</v>
      </c>
      <c r="C143" s="10">
        <f t="shared" si="37"/>
        <v>3.3500272393006236E-2</v>
      </c>
      <c r="D143" s="10">
        <f t="shared" si="36"/>
        <v>7.4135961170487263E-3</v>
      </c>
      <c r="E143" s="10">
        <f t="shared" si="22"/>
        <v>7.3862504831765244E-3</v>
      </c>
      <c r="F143" s="10">
        <f t="shared" si="23"/>
        <v>3.295136370327597E-2</v>
      </c>
      <c r="G143" s="16">
        <f t="shared" si="24"/>
        <v>2.4117085504870791E-2</v>
      </c>
      <c r="H143" s="16">
        <f t="shared" si="25"/>
        <v>2.147360670177097E-2</v>
      </c>
      <c r="I143" s="16">
        <f t="shared" si="26"/>
        <v>1.8080277283813423E-2</v>
      </c>
      <c r="J143" s="13">
        <f t="shared" si="27"/>
        <v>1.8759546001705586E-2</v>
      </c>
      <c r="K143" s="16">
        <f t="shared" si="28"/>
        <v>3.3011117138502227E-3</v>
      </c>
      <c r="L143" s="16">
        <f t="shared" si="29"/>
        <v>1.8131569071806054E-3</v>
      </c>
      <c r="M143" s="14">
        <f t="shared" si="30"/>
        <v>3.3350105976181496E-3</v>
      </c>
      <c r="N143" s="10">
        <f t="shared" si="31"/>
        <v>4.3430562920469904E-3</v>
      </c>
      <c r="O143" s="16">
        <f t="shared" si="32"/>
        <v>3.3011117138502227E-3</v>
      </c>
      <c r="P143" s="16">
        <f t="shared" si="33"/>
        <v>3.2520210051098817E-4</v>
      </c>
      <c r="Q143" s="13">
        <f t="shared" si="34"/>
        <v>4.6924395324102865E-3</v>
      </c>
      <c r="R143" s="13">
        <f t="shared" si="35"/>
        <v>5.3155871794067291E-3</v>
      </c>
    </row>
    <row r="144" spans="1:18" x14ac:dyDescent="0.25">
      <c r="A144" s="5">
        <v>42186</v>
      </c>
      <c r="B144" s="6">
        <v>17463.222000000002</v>
      </c>
      <c r="C144" s="10">
        <f t="shared" si="37"/>
        <v>2.4410254460905945E-2</v>
      </c>
      <c r="D144" s="10">
        <f t="shared" si="36"/>
        <v>3.3065663836304715E-3</v>
      </c>
      <c r="E144" s="10">
        <f t="shared" si="22"/>
        <v>3.3011117138502227E-3</v>
      </c>
      <c r="F144" s="10">
        <f t="shared" si="23"/>
        <v>2.4117085504870791E-2</v>
      </c>
      <c r="G144" s="13">
        <f t="shared" si="24"/>
        <v>1.883012789867115E-2</v>
      </c>
      <c r="H144" s="13">
        <f t="shared" si="25"/>
        <v>1.743199061995505E-2</v>
      </c>
      <c r="I144" s="13">
        <f t="shared" si="26"/>
        <v>1.5912803729548935E-2</v>
      </c>
      <c r="J144" s="13">
        <f t="shared" si="27"/>
        <v>1.8729037605522563E-2</v>
      </c>
      <c r="K144" s="13">
        <f t="shared" si="28"/>
        <v>3.2520210051098817E-4</v>
      </c>
      <c r="L144" s="13">
        <f t="shared" si="29"/>
        <v>2.6732455721060447E-3</v>
      </c>
      <c r="M144" s="14">
        <f t="shared" si="30"/>
        <v>3.8617978219532409E-3</v>
      </c>
      <c r="N144" s="10">
        <f t="shared" si="31"/>
        <v>4.9150262029024495E-3</v>
      </c>
      <c r="O144" s="13">
        <f t="shared" si="32"/>
        <v>3.2520210051098817E-4</v>
      </c>
      <c r="P144" s="13">
        <f t="shared" si="33"/>
        <v>5.0212890437011009E-3</v>
      </c>
      <c r="Q144" s="13">
        <f t="shared" si="34"/>
        <v>5.4082606111905875E-3</v>
      </c>
      <c r="R144" s="13">
        <f t="shared" si="35"/>
        <v>7.8460104030139751E-3</v>
      </c>
    </row>
    <row r="145" spans="1:18" s="9" customFormat="1" x14ac:dyDescent="0.25">
      <c r="A145" s="7">
        <v>42278</v>
      </c>
      <c r="B145" s="8">
        <v>17468.901999999998</v>
      </c>
      <c r="C145" s="17">
        <f t="shared" si="37"/>
        <v>1.9008532793312272E-2</v>
      </c>
      <c r="D145" s="17">
        <f t="shared" si="36"/>
        <v>3.2525498444657686E-4</v>
      </c>
      <c r="E145" s="17">
        <f t="shared" si="22"/>
        <v>3.2520210051098817E-4</v>
      </c>
      <c r="F145" s="17">
        <f t="shared" si="23"/>
        <v>1.883012789867115E-2</v>
      </c>
      <c r="G145" s="11">
        <f t="shared" si="24"/>
        <v>1.6033853341238951E-2</v>
      </c>
      <c r="H145" s="11">
        <f t="shared" si="25"/>
        <v>1.4686947865855874E-2</v>
      </c>
      <c r="I145" s="11">
        <f t="shared" si="26"/>
        <v>1.6239409791131105E-2</v>
      </c>
      <c r="J145" s="11">
        <f t="shared" si="27"/>
        <v>1.982139965616429E-2</v>
      </c>
      <c r="K145" s="11">
        <f t="shared" si="28"/>
        <v>5.0212890437011009E-3</v>
      </c>
      <c r="L145" s="11">
        <f t="shared" si="29"/>
        <v>4.8568642880556937E-3</v>
      </c>
      <c r="M145" s="15">
        <f t="shared" si="30"/>
        <v>5.0341380362499471E-3</v>
      </c>
      <c r="N145" s="17">
        <f t="shared" si="31"/>
        <v>5.9631970561005816E-3</v>
      </c>
      <c r="O145" s="11">
        <f t="shared" si="32"/>
        <v>5.0212890437011009E-3</v>
      </c>
      <c r="P145" s="11">
        <f t="shared" si="33"/>
        <v>4.6924395324102865E-3</v>
      </c>
      <c r="Q145" s="11">
        <f t="shared" si="34"/>
        <v>5.0145629576978136E-3</v>
      </c>
      <c r="R145" s="11">
        <f t="shared" si="35"/>
        <v>8.6728507932625591E-3</v>
      </c>
    </row>
    <row r="146" spans="1:18" x14ac:dyDescent="0.25">
      <c r="A146" s="5">
        <v>42370</v>
      </c>
      <c r="B146" s="6">
        <v>17556.839</v>
      </c>
      <c r="C146" s="10">
        <f t="shared" si="37"/>
        <v>1.6163085339497618E-2</v>
      </c>
      <c r="D146" s="10">
        <f t="shared" si="36"/>
        <v>5.0339168426269953E-3</v>
      </c>
      <c r="E146" s="10">
        <f t="shared" si="22"/>
        <v>5.0212890437011009E-3</v>
      </c>
      <c r="F146" s="10">
        <f t="shared" si="23"/>
        <v>1.6033853341238951E-2</v>
      </c>
      <c r="G146" s="13">
        <f t="shared" si="24"/>
        <v>1.3340042390472796E-2</v>
      </c>
      <c r="H146" s="13">
        <f t="shared" si="25"/>
        <v>1.4393616839142823E-2</v>
      </c>
      <c r="I146" s="13">
        <f t="shared" si="26"/>
        <v>1.7422723330740159E-2</v>
      </c>
      <c r="J146" s="13">
        <f t="shared" si="27"/>
        <v>2.1344275496758085E-2</v>
      </c>
      <c r="K146" s="13">
        <f t="shared" si="28"/>
        <v>4.6924395324102865E-3</v>
      </c>
      <c r="L146" s="13">
        <f t="shared" si="29"/>
        <v>5.0503500718004374E-3</v>
      </c>
      <c r="M146" s="14">
        <f t="shared" si="30"/>
        <v>5.191776874918827E-3</v>
      </c>
      <c r="N146" s="10">
        <f t="shared" si="31"/>
        <v>6.1229959457080717E-3</v>
      </c>
      <c r="O146" s="13">
        <f t="shared" si="32"/>
        <v>4.6924395324102865E-3</v>
      </c>
      <c r="P146" s="13">
        <f t="shared" si="33"/>
        <v>5.4082606111905875E-3</v>
      </c>
      <c r="Q146" s="13">
        <f t="shared" si="34"/>
        <v>5.6518443983766212E-3</v>
      </c>
      <c r="R146" s="13">
        <f t="shared" si="35"/>
        <v>6.2799201200345245E-3</v>
      </c>
    </row>
    <row r="147" spans="1:18" x14ac:dyDescent="0.25">
      <c r="A147" s="5">
        <v>42461</v>
      </c>
      <c r="B147" s="6">
        <v>17639.417000000001</v>
      </c>
      <c r="C147" s="10">
        <f t="shared" si="37"/>
        <v>1.3429417737405025E-2</v>
      </c>
      <c r="D147" s="10">
        <f t="shared" si="36"/>
        <v>4.7034662674756422E-3</v>
      </c>
      <c r="E147" s="10">
        <f t="shared" si="22"/>
        <v>4.6924395324102865E-3</v>
      </c>
      <c r="F147" s="10">
        <f t="shared" si="23"/>
        <v>1.3340042390472796E-2</v>
      </c>
      <c r="G147" s="13">
        <f t="shared" si="24"/>
        <v>1.5447191287812847E-2</v>
      </c>
      <c r="H147" s="13">
        <f t="shared" si="25"/>
        <v>1.7791871716406334E-2</v>
      </c>
      <c r="I147" s="13">
        <f t="shared" si="26"/>
        <v>1.9438814719597752E-2</v>
      </c>
      <c r="J147" s="13">
        <f t="shared" si="27"/>
        <v>2.3616882545815183E-2</v>
      </c>
      <c r="K147" s="13">
        <f t="shared" si="28"/>
        <v>5.4082606111905875E-3</v>
      </c>
      <c r="L147" s="13">
        <f t="shared" si="29"/>
        <v>5.2114117844442006E-3</v>
      </c>
      <c r="M147" s="14">
        <f t="shared" si="30"/>
        <v>5.3511019864758312E-3</v>
      </c>
      <c r="N147" s="10">
        <f t="shared" si="31"/>
        <v>6.615663341104124E-3</v>
      </c>
      <c r="O147" s="13">
        <f t="shared" si="32"/>
        <v>5.4082606111905875E-3</v>
      </c>
      <c r="P147" s="13">
        <f t="shared" si="33"/>
        <v>5.0145629576978136E-3</v>
      </c>
      <c r="Q147" s="13">
        <f t="shared" si="34"/>
        <v>5.3297399786383015E-3</v>
      </c>
      <c r="R147" s="13">
        <f t="shared" si="35"/>
        <v>8.5967207754549108E-3</v>
      </c>
    </row>
    <row r="148" spans="1:18" x14ac:dyDescent="0.25">
      <c r="A148" s="5">
        <v>42552</v>
      </c>
      <c r="B148" s="6">
        <v>17735.074000000001</v>
      </c>
      <c r="C148" s="10">
        <f t="shared" si="37"/>
        <v>1.5567115850671609E-2</v>
      </c>
      <c r="D148" s="10">
        <f t="shared" si="36"/>
        <v>5.4229116529191934E-3</v>
      </c>
      <c r="E148" s="10">
        <f t="shared" si="22"/>
        <v>5.4082606111905875E-3</v>
      </c>
      <c r="F148" s="10">
        <f t="shared" si="23"/>
        <v>1.5447191287812847E-2</v>
      </c>
      <c r="G148" s="13">
        <f t="shared" si="24"/>
        <v>2.0136552144999823E-2</v>
      </c>
      <c r="H148" s="13">
        <f t="shared" si="25"/>
        <v>2.0451829822337501E-2</v>
      </c>
      <c r="I148" s="13">
        <f t="shared" si="26"/>
        <v>2.1545271481496195E-2</v>
      </c>
      <c r="J148" s="13">
        <f t="shared" si="27"/>
        <v>2.5542789683535877E-2</v>
      </c>
      <c r="K148" s="13">
        <f t="shared" si="28"/>
        <v>5.0145629576978136E-3</v>
      </c>
      <c r="L148" s="13">
        <f t="shared" si="29"/>
        <v>5.3332036780372174E-3</v>
      </c>
      <c r="M148" s="14">
        <f t="shared" si="30"/>
        <v>5.9682545838516572E-3</v>
      </c>
      <c r="N148" s="10">
        <f t="shared" si="31"/>
        <v>6.8409333406231551E-3</v>
      </c>
      <c r="O148" s="13">
        <f t="shared" si="32"/>
        <v>5.0145629576978136E-3</v>
      </c>
      <c r="P148" s="13">
        <f t="shared" si="33"/>
        <v>5.6518443983766212E-3</v>
      </c>
      <c r="Q148" s="13">
        <f t="shared" si="34"/>
        <v>7.8768710006938952E-3</v>
      </c>
      <c r="R148" s="13">
        <f t="shared" si="35"/>
        <v>7.1845498097923193E-3</v>
      </c>
    </row>
    <row r="149" spans="1:18" x14ac:dyDescent="0.25">
      <c r="A149" s="5">
        <v>42644</v>
      </c>
      <c r="B149" s="6">
        <v>17824.231</v>
      </c>
      <c r="C149" s="10">
        <f t="shared" si="37"/>
        <v>2.0340660220087292E-2</v>
      </c>
      <c r="D149" s="10">
        <f t="shared" si="36"/>
        <v>5.0271569208000244E-3</v>
      </c>
      <c r="E149" s="10">
        <f t="shared" si="22"/>
        <v>5.0145629576978136E-3</v>
      </c>
      <c r="F149" s="10">
        <f t="shared" si="23"/>
        <v>2.0136552144999823E-2</v>
      </c>
      <c r="G149" s="13">
        <f t="shared" si="24"/>
        <v>2.0767107499675176E-2</v>
      </c>
      <c r="H149" s="13">
        <f t="shared" si="25"/>
        <v>2.1085757722789165E-2</v>
      </c>
      <c r="I149" s="13">
        <f t="shared" si="26"/>
        <v>2.3403389521197471E-2</v>
      </c>
      <c r="J149" s="13">
        <f t="shared" si="27"/>
        <v>2.6132412203566019E-2</v>
      </c>
      <c r="K149" s="13">
        <f t="shared" si="28"/>
        <v>5.6518443983766212E-3</v>
      </c>
      <c r="L149" s="13">
        <f t="shared" si="29"/>
        <v>5.4907921885074609E-3</v>
      </c>
      <c r="M149" s="14">
        <f t="shared" si="30"/>
        <v>6.8922560759512152E-3</v>
      </c>
      <c r="N149" s="10">
        <f t="shared" si="31"/>
        <v>6.5528195761307339E-3</v>
      </c>
      <c r="O149" s="13">
        <f t="shared" si="32"/>
        <v>5.6518443983766212E-3</v>
      </c>
      <c r="P149" s="13">
        <f t="shared" si="33"/>
        <v>5.3297399786383015E-3</v>
      </c>
      <c r="Q149" s="13">
        <f t="shared" si="34"/>
        <v>8.710568926096042E-3</v>
      </c>
      <c r="R149" s="13">
        <f t="shared" si="35"/>
        <v>2.7059883506702787E-3</v>
      </c>
    </row>
    <row r="150" spans="1:18" x14ac:dyDescent="0.25">
      <c r="A150" s="5">
        <v>42736</v>
      </c>
      <c r="B150" s="6">
        <v>17925.256000000001</v>
      </c>
      <c r="C150" s="10">
        <f t="shared" si="37"/>
        <v>2.0984244373374983E-2</v>
      </c>
      <c r="D150" s="10">
        <f t="shared" si="36"/>
        <v>5.6678462032948573E-3</v>
      </c>
      <c r="E150" s="10">
        <f t="shared" si="22"/>
        <v>5.6518443983766212E-3</v>
      </c>
      <c r="F150" s="10">
        <f t="shared" si="23"/>
        <v>2.0767107499675176E-2</v>
      </c>
      <c r="G150" s="13">
        <f t="shared" si="24"/>
        <v>2.1404407945903158E-2</v>
      </c>
      <c r="H150" s="13">
        <f t="shared" si="25"/>
        <v>2.2638713140654888E-2</v>
      </c>
      <c r="I150" s="13">
        <f t="shared" si="26"/>
        <v>2.5265827662776009E-2</v>
      </c>
      <c r="J150" s="13">
        <f t="shared" si="27"/>
        <v>2.6808622801483474E-2</v>
      </c>
      <c r="K150" s="13">
        <f t="shared" si="28"/>
        <v>5.3297399786383015E-3</v>
      </c>
      <c r="L150" s="13">
        <f t="shared" si="29"/>
        <v>6.6033054896660979E-3</v>
      </c>
      <c r="M150" s="14">
        <f t="shared" si="30"/>
        <v>7.0542150164973165E-3</v>
      </c>
      <c r="N150" s="10">
        <f t="shared" si="31"/>
        <v>6.7992065436255199E-3</v>
      </c>
      <c r="O150" s="13">
        <f t="shared" si="32"/>
        <v>5.3297399786383015E-3</v>
      </c>
      <c r="P150" s="13">
        <f t="shared" si="33"/>
        <v>7.8768710006938952E-3</v>
      </c>
      <c r="Q150" s="13">
        <f t="shared" si="34"/>
        <v>6.2996801605610265E-3</v>
      </c>
      <c r="R150" s="13">
        <f t="shared" si="35"/>
        <v>7.5940323454632055E-3</v>
      </c>
    </row>
    <row r="151" spans="1:18" x14ac:dyDescent="0.25">
      <c r="A151" s="5">
        <v>42826</v>
      </c>
      <c r="B151" s="6">
        <v>18021.047999999999</v>
      </c>
      <c r="C151" s="10">
        <f t="shared" si="37"/>
        <v>2.163512546928259E-2</v>
      </c>
      <c r="D151" s="10">
        <f t="shared" si="36"/>
        <v>5.3439683092948442E-3</v>
      </c>
      <c r="E151" s="10">
        <f t="shared" ref="E151:E158" si="38">LN(1+D151)</f>
        <v>5.3297399786383015E-3</v>
      </c>
      <c r="F151" s="10">
        <f t="shared" ref="F151:F158" si="39">LN(1+C151)</f>
        <v>2.1404407945903158E-2</v>
      </c>
      <c r="G151" s="13">
        <f t="shared" ref="G151:G158" si="40">(LN(1+C152))</f>
        <v>2.3873018335406622E-2</v>
      </c>
      <c r="H151" s="13">
        <f t="shared" ref="H151:H158" si="41">(LN(1+C153)+LN(1+C152))/2</f>
        <v>2.5721021319605769E-2</v>
      </c>
      <c r="I151" s="13">
        <f t="shared" ref="I151:I158" si="42">(LN(1+C153)+LN(1+C152)+LN(1+C154)+LN(1+C155))/4</f>
        <v>2.7794950372032619E-2</v>
      </c>
      <c r="J151" s="13">
        <f t="shared" ref="J151:J158" si="43">(LN(1+C153)+LN(1+C152)+LN(1+C154)+LN(1+C155)+LN(1+C156)+LN(1+C157)+LN(1+C158)+LN(1+C159))/8</f>
        <v>2.4133071808245581E-2</v>
      </c>
      <c r="K151" s="13">
        <f t="shared" ref="K151:K158" si="44">LN(1+D152)</f>
        <v>7.8768710006938952E-3</v>
      </c>
      <c r="L151" s="13">
        <f t="shared" ref="L151:L158" si="45">(LN(1+D152)+LN(1+D153))/2</f>
        <v>8.2937199633949694E-3</v>
      </c>
      <c r="M151" s="14">
        <f t="shared" ref="M151:M158" si="46">(LN(1+D152)+LN(D153+1)+LN(1+D154)+LN(1+D155))/4</f>
        <v>7.8802246957324178E-3</v>
      </c>
      <c r="N151" s="10">
        <f t="shared" ref="N151:N158" si="47">(LN(1+D152)+LN(D153+1)+LN(1+D154)+LN(1+D155)+LN(1+D156)+LN(1+D157)+LN(1+D158)+LN(1+D159))/8</f>
        <v>6.1329890462957322E-3</v>
      </c>
      <c r="O151" s="13">
        <f t="shared" ref="O151:O158" si="48">LN(1+D152)</f>
        <v>7.8768710006938952E-3</v>
      </c>
      <c r="P151" s="13">
        <f t="shared" ref="P151:P158" si="49">LN(1+D153)</f>
        <v>8.710568926096042E-3</v>
      </c>
      <c r="Q151" s="13">
        <f t="shared" ref="Q151:Q158" si="50">LN(1+D155)</f>
        <v>8.6337786955787057E-3</v>
      </c>
      <c r="R151" s="13">
        <f t="shared" ref="R151:R158" si="51">LN(1+E159)</f>
        <v>0</v>
      </c>
    </row>
    <row r="152" spans="1:18" x14ac:dyDescent="0.25">
      <c r="A152" s="5">
        <v>42917</v>
      </c>
      <c r="B152" s="6">
        <v>18163.558000000001</v>
      </c>
      <c r="C152" s="10">
        <f t="shared" si="37"/>
        <v>2.4160260058683658E-2</v>
      </c>
      <c r="D152" s="10">
        <f t="shared" si="36"/>
        <v>7.9079751632646911E-3</v>
      </c>
      <c r="E152" s="10">
        <f t="shared" si="38"/>
        <v>7.8768710006938952E-3</v>
      </c>
      <c r="F152" s="10">
        <f t="shared" si="39"/>
        <v>2.3873018335406622E-2</v>
      </c>
      <c r="G152" s="13">
        <f t="shared" si="40"/>
        <v>2.7569024303804916E-2</v>
      </c>
      <c r="H152" s="13">
        <f t="shared" si="41"/>
        <v>2.7892942184897129E-2</v>
      </c>
      <c r="I152" s="13">
        <f t="shared" si="42"/>
        <v>2.9540307885575559E-2</v>
      </c>
      <c r="J152" s="13">
        <f t="shared" si="43"/>
        <v>2.1148944516319747E-2</v>
      </c>
      <c r="K152" s="13">
        <f t="shared" si="44"/>
        <v>8.710568926096042E-3</v>
      </c>
      <c r="L152" s="13">
        <f t="shared" si="45"/>
        <v>7.5051245433285342E-3</v>
      </c>
      <c r="M152" s="14">
        <f t="shared" si="46"/>
        <v>7.713612097394653E-3</v>
      </c>
      <c r="N152" s="10">
        <f t="shared" si="47"/>
        <v>5.148380171208995E-3</v>
      </c>
      <c r="O152" s="13">
        <f t="shared" si="48"/>
        <v>8.710568926096042E-3</v>
      </c>
      <c r="P152" s="13">
        <f t="shared" si="49"/>
        <v>6.2996801605610265E-3</v>
      </c>
      <c r="Q152" s="13">
        <f t="shared" si="50"/>
        <v>7.210420607342837E-3</v>
      </c>
      <c r="R152" s="13">
        <f t="shared" si="51"/>
        <v>0</v>
      </c>
    </row>
    <row r="153" spans="1:18" x14ac:dyDescent="0.25">
      <c r="A153" s="5">
        <v>43009</v>
      </c>
      <c r="B153" s="6">
        <v>18322.464</v>
      </c>
      <c r="C153" s="10">
        <f t="shared" si="37"/>
        <v>2.795256636878185E-2</v>
      </c>
      <c r="D153" s="10">
        <f t="shared" si="36"/>
        <v>8.7486163228591707E-3</v>
      </c>
      <c r="E153" s="10">
        <f t="shared" si="38"/>
        <v>8.710568926096042E-3</v>
      </c>
      <c r="F153" s="10">
        <f t="shared" si="39"/>
        <v>2.7569024303804916E-2</v>
      </c>
      <c r="G153" s="13">
        <f t="shared" si="40"/>
        <v>2.8216860065989346E-2</v>
      </c>
      <c r="H153" s="13">
        <f t="shared" si="41"/>
        <v>2.9868879424459462E-2</v>
      </c>
      <c r="I153" s="13">
        <f t="shared" si="42"/>
        <v>2.8861434885934564E-2</v>
      </c>
      <c r="J153" s="13">
        <f t="shared" si="43"/>
        <v>1.7702816478344135E-2</v>
      </c>
      <c r="K153" s="13">
        <f t="shared" si="44"/>
        <v>6.2996801605610265E-3</v>
      </c>
      <c r="L153" s="13">
        <f t="shared" si="45"/>
        <v>7.4667294280698661E-3</v>
      </c>
      <c r="M153" s="14">
        <f t="shared" si="46"/>
        <v>6.2133830763102527E-3</v>
      </c>
      <c r="N153" s="10">
        <f t="shared" si="47"/>
        <v>4.0595590554469898E-3</v>
      </c>
      <c r="O153" s="13">
        <f t="shared" si="48"/>
        <v>6.2996801605610265E-3</v>
      </c>
      <c r="P153" s="13">
        <f t="shared" si="49"/>
        <v>8.6337786955787057E-3</v>
      </c>
      <c r="Q153" s="13">
        <f t="shared" si="50"/>
        <v>2.7096528417584393E-3</v>
      </c>
      <c r="R153" s="13">
        <f t="shared" si="51"/>
        <v>0</v>
      </c>
    </row>
    <row r="154" spans="1:18" x14ac:dyDescent="0.25">
      <c r="A154" s="5">
        <v>43101</v>
      </c>
      <c r="B154" s="6">
        <v>18438.254000000001</v>
      </c>
      <c r="C154" s="10">
        <f t="shared" si="37"/>
        <v>2.8618726561004282E-2</v>
      </c>
      <c r="D154" s="10">
        <f t="shared" si="36"/>
        <v>6.3195648794835968E-3</v>
      </c>
      <c r="E154" s="10">
        <f t="shared" si="38"/>
        <v>6.2996801605610265E-3</v>
      </c>
      <c r="F154" s="10">
        <f t="shared" si="39"/>
        <v>2.8216860065989346E-2</v>
      </c>
      <c r="G154" s="13">
        <f t="shared" si="40"/>
        <v>3.1520898782929581E-2</v>
      </c>
      <c r="H154" s="13">
        <f t="shared" si="41"/>
        <v>3.1187673586253996E-2</v>
      </c>
      <c r="I154" s="13">
        <f t="shared" si="42"/>
        <v>2.8351417940190932E-2</v>
      </c>
      <c r="J154" s="13">
        <f t="shared" si="43"/>
        <v>1.4175708970095466E-2</v>
      </c>
      <c r="K154" s="13">
        <f t="shared" si="44"/>
        <v>8.6337786955787057E-3</v>
      </c>
      <c r="L154" s="13">
        <f t="shared" si="45"/>
        <v>7.9220996514607709E-3</v>
      </c>
      <c r="M154" s="14">
        <f t="shared" si="46"/>
        <v>6.5441980707537225E-3</v>
      </c>
      <c r="N154" s="10">
        <f t="shared" si="47"/>
        <v>3.2720990353768613E-3</v>
      </c>
      <c r="O154" s="13">
        <f t="shared" si="48"/>
        <v>8.6337786955787057E-3</v>
      </c>
      <c r="P154" s="13">
        <f t="shared" si="49"/>
        <v>7.210420607342837E-3</v>
      </c>
      <c r="Q154" s="13">
        <f t="shared" si="50"/>
        <v>7.6229401383349086E-3</v>
      </c>
      <c r="R154" s="13">
        <f t="shared" si="51"/>
        <v>0</v>
      </c>
    </row>
    <row r="155" spans="1:18" x14ac:dyDescent="0.25">
      <c r="A155" s="5">
        <v>43191</v>
      </c>
      <c r="B155" s="6">
        <v>18598.134999999998</v>
      </c>
      <c r="C155" s="10">
        <f t="shared" si="37"/>
        <v>3.2022943393747116E-2</v>
      </c>
      <c r="D155" s="10">
        <f t="shared" si="36"/>
        <v>8.6711572581654739E-3</v>
      </c>
      <c r="E155" s="10">
        <f t="shared" si="38"/>
        <v>8.6337786955787057E-3</v>
      </c>
      <c r="F155" s="10">
        <f t="shared" si="39"/>
        <v>3.1520898782929581E-2</v>
      </c>
      <c r="G155" s="13">
        <f t="shared" si="40"/>
        <v>3.0854448389578411E-2</v>
      </c>
      <c r="H155" s="13">
        <f t="shared" si="41"/>
        <v>2.7853990347409662E-2</v>
      </c>
      <c r="I155" s="13">
        <f t="shared" si="42"/>
        <v>2.0471193244458535E-2</v>
      </c>
      <c r="J155" s="13">
        <f t="shared" si="43"/>
        <v>1.0235596622229268E-2</v>
      </c>
      <c r="K155" s="13">
        <f t="shared" si="44"/>
        <v>7.210420607342837E-3</v>
      </c>
      <c r="L155" s="13">
        <f t="shared" si="45"/>
        <v>4.9600367245506384E-3</v>
      </c>
      <c r="M155" s="14">
        <f t="shared" si="46"/>
        <v>4.3857533968590465E-3</v>
      </c>
      <c r="N155" s="10">
        <f t="shared" si="47"/>
        <v>2.1928766984295233E-3</v>
      </c>
      <c r="O155" s="13">
        <f t="shared" si="48"/>
        <v>7.210420607342837E-3</v>
      </c>
      <c r="P155" s="13">
        <f t="shared" si="49"/>
        <v>2.7096528417584393E-3</v>
      </c>
      <c r="Q155" s="13">
        <f t="shared" si="50"/>
        <v>0</v>
      </c>
      <c r="R155" s="13">
        <f t="shared" si="51"/>
        <v>0</v>
      </c>
    </row>
    <row r="156" spans="1:18" x14ac:dyDescent="0.25">
      <c r="A156" s="5">
        <v>43282</v>
      </c>
      <c r="B156" s="6">
        <v>18732.72</v>
      </c>
      <c r="C156" s="10">
        <f t="shared" si="37"/>
        <v>3.1335380435925542E-2</v>
      </c>
      <c r="D156" s="10">
        <f t="shared" si="36"/>
        <v>7.2364782812901485E-3</v>
      </c>
      <c r="E156" s="10">
        <f t="shared" si="38"/>
        <v>7.210420607342837E-3</v>
      </c>
      <c r="F156" s="10">
        <f t="shared" si="39"/>
        <v>3.0854448389578411E-2</v>
      </c>
      <c r="G156" s="13">
        <f t="shared" si="40"/>
        <v>2.4853532305240914E-2</v>
      </c>
      <c r="H156" s="13">
        <f t="shared" si="41"/>
        <v>2.5515162294127869E-2</v>
      </c>
      <c r="I156" s="13">
        <f t="shared" si="42"/>
        <v>1.2757581147063934E-2</v>
      </c>
      <c r="J156" s="13">
        <f t="shared" si="43"/>
        <v>6.3787905735319672E-3</v>
      </c>
      <c r="K156" s="13">
        <f t="shared" si="44"/>
        <v>2.7096528417584393E-3</v>
      </c>
      <c r="L156" s="13">
        <f t="shared" si="45"/>
        <v>5.1662964900466742E-3</v>
      </c>
      <c r="M156" s="14">
        <f t="shared" si="46"/>
        <v>2.5831482450233371E-3</v>
      </c>
      <c r="N156" s="10">
        <f t="shared" si="47"/>
        <v>1.2915741225116685E-3</v>
      </c>
      <c r="O156" s="13">
        <f t="shared" si="48"/>
        <v>2.7096528417584393E-3</v>
      </c>
      <c r="P156" s="13">
        <f t="shared" si="49"/>
        <v>7.6229401383349086E-3</v>
      </c>
      <c r="Q156" s="13">
        <f t="shared" si="50"/>
        <v>0</v>
      </c>
      <c r="R156" s="13">
        <f t="shared" si="51"/>
        <v>0</v>
      </c>
    </row>
    <row r="157" spans="1:18" x14ac:dyDescent="0.25">
      <c r="A157" s="5">
        <v>43374</v>
      </c>
      <c r="B157" s="6">
        <v>18783.547999999999</v>
      </c>
      <c r="C157" s="10">
        <f t="shared" si="37"/>
        <v>2.5164955979719794E-2</v>
      </c>
      <c r="D157" s="10">
        <f t="shared" si="36"/>
        <v>2.7133272690778032E-3</v>
      </c>
      <c r="E157" s="10">
        <f t="shared" si="38"/>
        <v>2.7096528417584393E-3</v>
      </c>
      <c r="F157" s="10">
        <f t="shared" si="39"/>
        <v>2.4853532305240914E-2</v>
      </c>
      <c r="G157" s="13">
        <f t="shared" si="40"/>
        <v>2.6176792283014824E-2</v>
      </c>
      <c r="H157" s="13">
        <f t="shared" si="41"/>
        <v>1.3088396141507412E-2</v>
      </c>
      <c r="I157" s="13">
        <f t="shared" si="42"/>
        <v>6.544198070753706E-3</v>
      </c>
      <c r="J157" s="13">
        <f t="shared" si="43"/>
        <v>3.272099035376853E-3</v>
      </c>
      <c r="K157" s="13">
        <f t="shared" si="44"/>
        <v>7.6229401383349086E-3</v>
      </c>
      <c r="L157" s="13">
        <f t="shared" si="45"/>
        <v>3.8114700691674543E-3</v>
      </c>
      <c r="M157" s="14">
        <f t="shared" si="46"/>
        <v>1.9057350345837271E-3</v>
      </c>
      <c r="N157" s="10">
        <f t="shared" si="47"/>
        <v>9.5286751729186357E-4</v>
      </c>
      <c r="O157" s="13">
        <f t="shared" si="48"/>
        <v>7.6229401383349086E-3</v>
      </c>
      <c r="P157" s="13">
        <f t="shared" si="49"/>
        <v>0</v>
      </c>
      <c r="Q157" s="13">
        <f t="shared" si="50"/>
        <v>0</v>
      </c>
      <c r="R157" s="13">
        <f t="shared" si="51"/>
        <v>0</v>
      </c>
    </row>
    <row r="158" spans="1:18" x14ac:dyDescent="0.25">
      <c r="A158" s="1">
        <v>43466</v>
      </c>
      <c r="B158" s="2">
        <v>18927.280999999999</v>
      </c>
      <c r="C158" s="10">
        <f t="shared" si="37"/>
        <v>2.6522413673225165E-2</v>
      </c>
      <c r="D158" s="10">
        <f t="shared" si="36"/>
        <v>7.6520687146006683E-3</v>
      </c>
      <c r="E158" s="10">
        <f t="shared" si="38"/>
        <v>7.6229401383349086E-3</v>
      </c>
      <c r="F158" s="10">
        <f t="shared" si="39"/>
        <v>2.6176792283014824E-2</v>
      </c>
      <c r="G158" s="10">
        <f t="shared" si="40"/>
        <v>0</v>
      </c>
      <c r="H158" s="10">
        <f t="shared" si="41"/>
        <v>0</v>
      </c>
      <c r="I158" s="10">
        <f t="shared" si="42"/>
        <v>0</v>
      </c>
      <c r="J158" s="10">
        <f t="shared" si="43"/>
        <v>0</v>
      </c>
      <c r="K158" s="10">
        <f t="shared" si="44"/>
        <v>0</v>
      </c>
      <c r="L158" s="10">
        <f t="shared" si="45"/>
        <v>0</v>
      </c>
      <c r="M158" s="12">
        <f t="shared" si="46"/>
        <v>0</v>
      </c>
      <c r="N158" s="10">
        <f t="shared" si="47"/>
        <v>0</v>
      </c>
      <c r="O158" s="10">
        <f t="shared" si="48"/>
        <v>0</v>
      </c>
      <c r="P158" s="10">
        <f t="shared" si="49"/>
        <v>0</v>
      </c>
      <c r="Q158" s="10">
        <f t="shared" si="50"/>
        <v>0</v>
      </c>
      <c r="R158" s="10">
        <f t="shared" si="5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Enno Turu</dc:creator>
  <cp:lastModifiedBy>Henry Enno Turu</cp:lastModifiedBy>
  <dcterms:created xsi:type="dcterms:W3CDTF">2021-03-28T13:14:51Z</dcterms:created>
  <dcterms:modified xsi:type="dcterms:W3CDTF">2021-04-07T08:01:04Z</dcterms:modified>
</cp:coreProperties>
</file>