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fico De Barras" sheetId="1" r:id="rId4"/>
    <sheet state="visible" name="Grafico Circular y Anillos" sheetId="2" r:id="rId5"/>
    <sheet state="visible" name="Grafico Radial" sheetId="3" r:id="rId6"/>
  </sheets>
  <definedNames>
    <definedName hidden="1" localSheetId="2" name="_xlnm._FilterDatabase">'Grafico Radial'!$A$1:$E$21</definedName>
  </definedNames>
  <calcPr/>
</workbook>
</file>

<file path=xl/sharedStrings.xml><?xml version="1.0" encoding="utf-8"?>
<sst xmlns="http://schemas.openxmlformats.org/spreadsheetml/2006/main" count="75" uniqueCount="46">
  <si>
    <t xml:space="preserve">    Edad </t>
  </si>
  <si>
    <t xml:space="preserve">    Varones </t>
  </si>
  <si>
    <t xml:space="preserve">   Mujeres </t>
  </si>
  <si>
    <t xml:space="preserve">    Ambos sexos</t>
  </si>
  <si>
    <t>20 a 24 años</t>
  </si>
  <si>
    <t>25 a 29 años</t>
  </si>
  <si>
    <t>30 a 34 años</t>
  </si>
  <si>
    <t>35 a 39 años</t>
  </si>
  <si>
    <t xml:space="preserve">40 a 44 años </t>
  </si>
  <si>
    <t>45 a 49 años</t>
  </si>
  <si>
    <t>50 a 54 años</t>
  </si>
  <si>
    <t>55 a 59 años</t>
  </si>
  <si>
    <t>60 a 64 años</t>
  </si>
  <si>
    <t>65 o mas</t>
  </si>
  <si>
    <t>Promedio</t>
  </si>
  <si>
    <t>Mayor</t>
  </si>
  <si>
    <t>Menor</t>
  </si>
  <si>
    <t>Cantidad</t>
  </si>
  <si>
    <t>Total</t>
  </si>
  <si>
    <t>Tienda</t>
  </si>
  <si>
    <t>pdto.A</t>
  </si>
  <si>
    <t>pdto.B</t>
  </si>
  <si>
    <t>pdto.C</t>
  </si>
  <si>
    <t xml:space="preserve">TOTAL </t>
  </si>
  <si>
    <t>Atocha</t>
  </si>
  <si>
    <t>Sol</t>
  </si>
  <si>
    <t>Castellana</t>
  </si>
  <si>
    <t>Recoletos</t>
  </si>
  <si>
    <t>Plza.Castilla</t>
  </si>
  <si>
    <t>TOTAL</t>
  </si>
  <si>
    <t>PROVINCIA</t>
  </si>
  <si>
    <t>Tipo</t>
  </si>
  <si>
    <t>Gama Baja</t>
  </si>
  <si>
    <t>Gama Media</t>
  </si>
  <si>
    <t>Gama Alta</t>
  </si>
  <si>
    <t>PROVINCIA A</t>
  </si>
  <si>
    <t>Anuncios TV</t>
  </si>
  <si>
    <t>Pub.Internet</t>
  </si>
  <si>
    <t>Patrocinios</t>
  </si>
  <si>
    <t>Promociones</t>
  </si>
  <si>
    <t>Correo</t>
  </si>
  <si>
    <t>PROVINCIA B</t>
  </si>
  <si>
    <t>PROVINCIA C</t>
  </si>
  <si>
    <t xml:space="preserve"> PROVINCIA C</t>
  </si>
  <si>
    <t>PROVINCIA D</t>
  </si>
  <si>
    <t xml:space="preserve">PROVINCIA 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</si>
</sst>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4" fontId="2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Varones  y    Mujeres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Varones</c:v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cat>
            <c:strRef>
              <c:f>'Grafico De Barras'!$B$2:$B$11</c:f>
            </c:strRef>
          </c:cat>
          <c:val>
            <c:numRef>
              <c:f>'Grafico De Barras'!$C$2:$C$11</c:f>
              <c:numCache/>
            </c:numRef>
          </c:val>
        </c:ser>
        <c:ser>
          <c:idx val="1"/>
          <c:order val="1"/>
          <c:tx>
            <c:v>Mujeres </c:v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De Barras'!$B$2:$B$11</c:f>
            </c:strRef>
          </c:cat>
          <c:val>
            <c:numRef>
              <c:f>'Grafico De Barras'!$D$2:$D$11</c:f>
              <c:numCache/>
            </c:numRef>
          </c:val>
        </c:ser>
        <c:overlap val="100"/>
        <c:axId val="1769456572"/>
        <c:axId val="1664926135"/>
      </c:barChart>
      <c:catAx>
        <c:axId val="1769456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  Edad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926135"/>
      </c:catAx>
      <c:valAx>
        <c:axId val="1664926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456572"/>
      </c:valAx>
    </c:plotArea>
    <c:legend>
      <c:legendPos val="r"/>
      <c:layout>
        <c:manualLayout>
          <c:xMode val="edge"/>
          <c:yMode val="edge"/>
          <c:x val="0.4266552734375001"/>
          <c:y val="0.13724168912848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Aportación al pdto A, B, C  de ventas de Sol</a:t>
            </a:r>
          </a:p>
        </c:rich>
      </c:tx>
      <c:overlay val="0"/>
    </c:title>
    <c:plotArea>
      <c:layout>
        <c:manualLayout>
          <c:xMode val="edge"/>
          <c:yMode val="edge"/>
          <c:x val="-0.05514705882352941"/>
          <c:y val="0.14096045197740115"/>
          <c:w val="0.9380252100840336"/>
          <c:h val="0.7988700564971751"/>
        </c:manualLayout>
      </c:layout>
      <c:pieChart>
        <c:varyColors val="1"/>
        <c:ser>
          <c:idx val="0"/>
          <c:order val="0"/>
          <c:tx>
            <c:strRef>
              <c:f>'Grafico Circular y Anillos'!$B$3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'Grafico Circular y Anillos'!$C$3:$E$3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Aportación al pdto A, B, C  de ventas de Castellana</a:t>
            </a:r>
          </a:p>
        </c:rich>
      </c:tx>
      <c:layout>
        <c:manualLayout>
          <c:xMode val="edge"/>
          <c:yMode val="edge"/>
          <c:x val="0.040855106888361054"/>
          <c:y val="0.04013157894736843"/>
        </c:manualLayout>
      </c:layout>
      <c:overlay val="0"/>
    </c:title>
    <c:plotArea>
      <c:layout>
        <c:manualLayout>
          <c:xMode val="edge"/>
          <c:yMode val="edge"/>
          <c:x val="0.04132653061224491"/>
          <c:y val="0.16530054644808745"/>
          <c:w val="0.9377551020408164"/>
          <c:h val="0.7846994535519126"/>
        </c:manualLayout>
      </c:layout>
      <c:pieChart>
        <c:varyColors val="1"/>
        <c:ser>
          <c:idx val="0"/>
          <c:order val="0"/>
          <c:tx>
            <c:strRef>
              <c:f>'Grafico Circular y Anillos'!$B$4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'Grafico Circular y Anillos'!$C$4:$E$4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Aportación al pdto A, B, C  de ventas de Recoletos </a:t>
            </a:r>
          </a:p>
        </c:rich>
      </c:tx>
      <c:layout>
        <c:manualLayout>
          <c:xMode val="edge"/>
          <c:yMode val="edge"/>
          <c:x val="0.03574821852731592"/>
          <c:y val="0.05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'Grafico Circular y Anillos'!$B$5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'Grafico Circular y Anillos'!$C$5:$E$5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Aportación al pdto A, B, C  de ventas de Plaza Castilla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'Grafico Circular y Anillos'!$B$6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'Grafico Circular y Anillos'!$C$6:$E$6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PROVINCIA B;  Gama Baja, Gama Media, Gama Alta</a:t>
            </a:r>
          </a:p>
        </c:rich>
      </c:tx>
      <c:layout>
        <c:manualLayout>
          <c:xMode val="edge"/>
          <c:yMode val="edge"/>
          <c:x val="0.03258333333333333"/>
          <c:y val="0.052695417789757414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'Grafico Radial'!$C$1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'Grafico Radial'!$B$2:$B$11</c:f>
            </c:strRef>
          </c:cat>
          <c:val>
            <c:numRef>
              <c:f>'Grafico Radial'!$C$2:$C$11</c:f>
              <c:numCache/>
            </c:numRef>
          </c:val>
          <c:smooth val="1"/>
        </c:ser>
        <c:ser>
          <c:idx val="1"/>
          <c:order val="1"/>
          <c:tx>
            <c:strRef>
              <c:f>'Grafico Radial'!$D$1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'Grafico Radial'!$B$2:$B$11</c:f>
            </c:strRef>
          </c:cat>
          <c:val>
            <c:numRef>
              <c:f>'Grafico Radial'!$D$2:$D$11</c:f>
              <c:numCache/>
            </c:numRef>
          </c:val>
          <c:smooth val="1"/>
        </c:ser>
        <c:ser>
          <c:idx val="2"/>
          <c:order val="2"/>
          <c:tx>
            <c:strRef>
              <c:f>'Grafico Radial'!$E$1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'Grafico Radial'!$B$2:$B$11</c:f>
            </c:strRef>
          </c:cat>
          <c:val>
            <c:numRef>
              <c:f>'Grafico Radial'!$E$2:$E$11</c:f>
              <c:numCache/>
            </c:numRef>
          </c:val>
          <c:smooth val="1"/>
        </c:ser>
        <c:axId val="814307287"/>
        <c:axId val="650075286"/>
      </c:radarChart>
      <c:catAx>
        <c:axId val="814307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075286"/>
      </c:catAx>
      <c:valAx>
        <c:axId val="650075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307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PROVINCIA C; Gama Baja, Gama Media, Gama Alta</a:t>
            </a:r>
          </a:p>
        </c:rich>
      </c:tx>
      <c:layout>
        <c:manualLayout>
          <c:xMode val="edge"/>
          <c:yMode val="edge"/>
          <c:x val="0.02865566037735849"/>
          <c:y val="0.05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'Grafico Radial'!$C$1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'Grafico Radial'!$B$2:$B$16</c:f>
            </c:strRef>
          </c:cat>
          <c:val>
            <c:numRef>
              <c:f>'Grafico Radial'!$C$2:$C$16</c:f>
              <c:numCache/>
            </c:numRef>
          </c:val>
          <c:smooth val="1"/>
        </c:ser>
        <c:ser>
          <c:idx val="1"/>
          <c:order val="1"/>
          <c:tx>
            <c:strRef>
              <c:f>'Grafico Radial'!$D$1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'Grafico Radial'!$B$2:$B$16</c:f>
            </c:strRef>
          </c:cat>
          <c:val>
            <c:numRef>
              <c:f>'Grafico Radial'!$D$2:$D$16</c:f>
              <c:numCache/>
            </c:numRef>
          </c:val>
          <c:smooth val="1"/>
        </c:ser>
        <c:ser>
          <c:idx val="2"/>
          <c:order val="2"/>
          <c:tx>
            <c:strRef>
              <c:f>'Grafico Radial'!$E$1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'Grafico Radial'!$B$2:$B$16</c:f>
            </c:strRef>
          </c:cat>
          <c:val>
            <c:numRef>
              <c:f>'Grafico Radial'!$E$2:$E$16</c:f>
              <c:numCache/>
            </c:numRef>
          </c:val>
          <c:smooth val="1"/>
        </c:ser>
        <c:axId val="1674594139"/>
        <c:axId val="2098848178"/>
      </c:radarChart>
      <c:catAx>
        <c:axId val="1674594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848178"/>
      </c:catAx>
      <c:valAx>
        <c:axId val="2098848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594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PROVINCIA D; Gama Baja, Gama Media,  Gama Alta</a:t>
            </a:r>
          </a:p>
        </c:rich>
      </c:tx>
      <c:layout>
        <c:manualLayout>
          <c:xMode val="edge"/>
          <c:yMode val="edge"/>
          <c:x val="0.02834645669291339"/>
          <c:y val="0.05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'Grafico Radial'!$C$1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'Grafico Radial'!$B$2:$B$21</c:f>
            </c:strRef>
          </c:cat>
          <c:val>
            <c:numRef>
              <c:f>'Grafico Radial'!$C$2:$C$21</c:f>
              <c:numCache/>
            </c:numRef>
          </c:val>
          <c:smooth val="1"/>
        </c:ser>
        <c:ser>
          <c:idx val="1"/>
          <c:order val="1"/>
          <c:tx>
            <c:strRef>
              <c:f>'Grafico Radial'!$D$1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'Grafico Radial'!$B$2:$B$21</c:f>
            </c:strRef>
          </c:cat>
          <c:val>
            <c:numRef>
              <c:f>'Grafico Radial'!$D$2:$D$21</c:f>
              <c:numCache/>
            </c:numRef>
          </c:val>
          <c:smooth val="1"/>
        </c:ser>
        <c:ser>
          <c:idx val="2"/>
          <c:order val="2"/>
          <c:tx>
            <c:strRef>
              <c:f>'Grafico Radial'!$E$1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'Grafico Radial'!$B$2:$B$21</c:f>
            </c:strRef>
          </c:cat>
          <c:val>
            <c:numRef>
              <c:f>'Grafico Radial'!$E$2:$E$21</c:f>
              <c:numCache/>
            </c:numRef>
          </c:val>
          <c:smooth val="1"/>
        </c:ser>
        <c:axId val="1343713649"/>
        <c:axId val="1999541274"/>
      </c:radarChart>
      <c:catAx>
        <c:axId val="1343713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541274"/>
      </c:catAx>
      <c:valAx>
        <c:axId val="1999541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713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PROVINCIA A; Gama Baja, Gama Media y Gama Alta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'Grafico Radial'!$C$1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'Grafico Radial'!$B$2:$B$5</c:f>
            </c:strRef>
          </c:cat>
          <c:val>
            <c:numRef>
              <c:f>'Grafico Radial'!$C$2:$C$5</c:f>
              <c:numCache/>
            </c:numRef>
          </c:val>
          <c:smooth val="1"/>
        </c:ser>
        <c:ser>
          <c:idx val="1"/>
          <c:order val="1"/>
          <c:tx>
            <c:strRef>
              <c:f>'Grafico Radial'!$D$1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'Grafico Radial'!$B$2:$B$5</c:f>
            </c:strRef>
          </c:cat>
          <c:val>
            <c:numRef>
              <c:f>'Grafico Radial'!$D$2:$D$5</c:f>
              <c:numCache/>
            </c:numRef>
          </c:val>
          <c:smooth val="1"/>
        </c:ser>
        <c:ser>
          <c:idx val="2"/>
          <c:order val="2"/>
          <c:tx>
            <c:strRef>
              <c:f>'Grafico Radial'!$E$1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'Grafico Radial'!$B$2:$B$5</c:f>
            </c:strRef>
          </c:cat>
          <c:val>
            <c:numRef>
              <c:f>'Grafico Radial'!$E$2:$E$5</c:f>
              <c:numCache/>
            </c:numRef>
          </c:val>
          <c:smooth val="1"/>
        </c:ser>
        <c:axId val="1054988844"/>
        <c:axId val="1422832561"/>
      </c:radarChart>
      <c:catAx>
        <c:axId val="1054988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832561"/>
      </c:catAx>
      <c:valAx>
        <c:axId val="1422832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988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Varones  contra     Edad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'Grafico De Barras'!$C$1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De Barras'!$B$2:$B$11</c:f>
            </c:strRef>
          </c:cat>
          <c:val>
            <c:numRef>
              <c:f>'Grafico De Barras'!$C$2:$C$11</c:f>
              <c:numCache/>
            </c:numRef>
          </c:val>
        </c:ser>
        <c:axId val="710925943"/>
        <c:axId val="632262177"/>
      </c:barChart>
      <c:catAx>
        <c:axId val="710925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  Edad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262177"/>
      </c:catAx>
      <c:valAx>
        <c:axId val="632262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  Varones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925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Mujeres contra Edad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'Grafico De Barras'!$D$1</c:f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dPt>
            <c:idx val="5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De Barras'!$B$2:$B$11</c:f>
            </c:strRef>
          </c:cat>
          <c:val>
            <c:numRef>
              <c:f>'Grafico De Barras'!$D$2:$D$11</c:f>
              <c:numCache/>
            </c:numRef>
          </c:val>
        </c:ser>
        <c:overlap val="100"/>
        <c:axId val="2019489074"/>
        <c:axId val="1093589319"/>
      </c:barChart>
      <c:catAx>
        <c:axId val="2019489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  Edad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589319"/>
      </c:catAx>
      <c:valAx>
        <c:axId val="1093589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4890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Varones  y    Mujeres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'Grafico De Barras'!$C$1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De Barras'!$B$2:$B$11</c:f>
            </c:strRef>
          </c:cat>
          <c:val>
            <c:numRef>
              <c:f>'Grafico De Barras'!$C$2:$C$11</c:f>
              <c:numCache/>
            </c:numRef>
          </c:val>
        </c:ser>
        <c:ser>
          <c:idx val="1"/>
          <c:order val="1"/>
          <c:tx>
            <c:strRef>
              <c:f>'Grafico De Barras'!$D$1</c:f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De Barras'!$B$2:$B$11</c:f>
            </c:strRef>
          </c:cat>
          <c:val>
            <c:numRef>
              <c:f>'Grafico De Barras'!$D$2:$D$11</c:f>
              <c:numCache/>
            </c:numRef>
          </c:val>
        </c:ser>
        <c:axId val="1138175076"/>
        <c:axId val="1944617055"/>
      </c:barChart>
      <c:catAx>
        <c:axId val="1138175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  Edad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617055"/>
      </c:catAx>
      <c:valAx>
        <c:axId val="1944617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175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porcentaje total de ventas por tiendas</a:t>
            </a:r>
          </a:p>
        </c:rich>
      </c:tx>
      <c:overlay val="0"/>
    </c:title>
    <c:plotArea>
      <c:layout>
        <c:manualLayout>
          <c:xMode val="edge"/>
          <c:yMode val="edge"/>
          <c:x val="0.05300496480643539"/>
          <c:y val="0.34294871794871795"/>
          <c:w val="0.8442801030668678"/>
          <c:h val="0.7705128205128204"/>
        </c:manualLayout>
      </c:layout>
      <c:pieChart>
        <c:varyColors val="1"/>
        <c:ser>
          <c:idx val="0"/>
          <c:order val="0"/>
          <c:tx>
            <c:strRef>
              <c:f>'Grafico Circular y Anillos'!$F$1</c:f>
            </c:strRef>
          </c:tx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rgbClr val="4A86E8"/>
              </a:solidFill>
            </c:spPr>
          </c:dPt>
          <c:dPt>
            <c:idx val="2"/>
            <c:spPr>
              <a:solidFill>
                <a:srgbClr val="FF00FF"/>
              </a:solidFill>
            </c:spPr>
          </c:dPt>
          <c:dPt>
            <c:idx val="3"/>
            <c:spPr>
              <a:solidFill>
                <a:srgbClr val="00FF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Circular y Anillos'!$B$2:$B$6</c:f>
            </c:strRef>
          </c:cat>
          <c:val>
            <c:numRef>
              <c:f>'Grafico Circular y Anillos'!$F$2:$F$6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aportación al pdto.B  de ventas de cada una de las tiendas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'Grafico Circular y Anillos'!$D$1</c:f>
            </c:strRef>
          </c:tx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980000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Pt>
            <c:idx val="3"/>
            <c:spPr>
              <a:solidFill>
                <a:srgbClr val="9900FF"/>
              </a:solidFill>
            </c:spPr>
          </c:dPt>
          <c:dPt>
            <c:idx val="4"/>
            <c:spPr>
              <a:solidFill>
                <a:srgbClr val="4A86E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Circular y Anillos'!$B$2:$B$6</c:f>
            </c:strRef>
          </c:cat>
          <c:val>
            <c:numRef>
              <c:f>'Grafico Circular y Anillos'!$D$2:$D$6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aportación al pdto.C de ventas de cada tienda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'Grafico Circular y Anillos'!$E$1</c:f>
            </c:strRef>
          </c:tx>
          <c:dPt>
            <c:idx val="0"/>
            <c:spPr>
              <a:solidFill>
                <a:srgbClr val="1155CC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Pt>
            <c:idx val="3"/>
            <c:spPr>
              <a:solidFill>
                <a:srgbClr val="FF00FF"/>
              </a:solidFill>
            </c:spPr>
          </c:dPt>
          <c:dPt>
            <c:idx val="4"/>
            <c:spPr>
              <a:solidFill>
                <a:srgbClr val="4A86E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Circular y Anillos'!$B$2:$B$6</c:f>
            </c:strRef>
          </c:cat>
          <c:val>
            <c:numRef>
              <c:f>'Grafico Circular y Anillos'!$E$2:$E$6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Aportación al pdto A de ventas de cada una de las tiendas</a:t>
            </a:r>
          </a:p>
        </c:rich>
      </c:tx>
      <c:layout>
        <c:manualLayout>
          <c:xMode val="edge"/>
          <c:yMode val="edge"/>
          <c:x val="0.033112582781456956"/>
          <c:y val="0.05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'Grafico Circular y Anillos'!$C$1</c:f>
            </c:strRef>
          </c:tx>
          <c:dPt>
            <c:idx val="0"/>
            <c:spPr>
              <a:solidFill>
                <a:srgbClr val="980000"/>
              </a:solidFill>
            </c:spPr>
          </c:dPt>
          <c:dPt>
            <c:idx val="1"/>
            <c:spPr>
              <a:solidFill>
                <a:srgbClr val="6AA84F"/>
              </a:solidFill>
            </c:spPr>
          </c:dPt>
          <c:dPt>
            <c:idx val="2"/>
            <c:spPr>
              <a:solidFill>
                <a:srgbClr val="9900FF"/>
              </a:solidFill>
            </c:spPr>
          </c:dPt>
          <c:dPt>
            <c:idx val="3"/>
            <c:spPr>
              <a:solidFill>
                <a:srgbClr val="4A86E8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Circular y Anillos'!$B$2:$B$6</c:f>
            </c:strRef>
          </c:cat>
          <c:val>
            <c:numRef>
              <c:f>'Grafico Circular y Anillos'!$C$2:$C$6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Aportación al pdto A, B, C  de ventas de atocha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'Grafico Circular y Anillos'!$B$2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'Grafico Circular y Anillos'!$C$2:$E$2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276225</xdr:colOff>
      <xdr:row>0</xdr:row>
      <xdr:rowOff>0</xdr:rowOff>
    </xdr:from>
    <xdr:ext cx="4876800" cy="32099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485775</xdr:colOff>
      <xdr:row>18</xdr:row>
      <xdr:rowOff>161925</xdr:rowOff>
    </xdr:from>
    <xdr:ext cx="4343400" cy="26765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342900</xdr:colOff>
      <xdr:row>18</xdr:row>
      <xdr:rowOff>161925</xdr:rowOff>
    </xdr:from>
    <xdr:ext cx="4743450" cy="26289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228600</xdr:colOff>
      <xdr:row>34</xdr:row>
      <xdr:rowOff>28575</xdr:rowOff>
    </xdr:from>
    <xdr:ext cx="4924425" cy="31337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361950</xdr:colOff>
      <xdr:row>0</xdr:row>
      <xdr:rowOff>0</xdr:rowOff>
    </xdr:from>
    <xdr:ext cx="4257675" cy="20002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295275</xdr:colOff>
      <xdr:row>10</xdr:row>
      <xdr:rowOff>85725</xdr:rowOff>
    </xdr:from>
    <xdr:ext cx="3857625" cy="23812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114300</xdr:colOff>
      <xdr:row>24</xdr:row>
      <xdr:rowOff>85725</xdr:rowOff>
    </xdr:from>
    <xdr:ext cx="3800475" cy="23241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819150</xdr:colOff>
      <xdr:row>9</xdr:row>
      <xdr:rowOff>0</xdr:rowOff>
    </xdr:from>
    <xdr:ext cx="4314825" cy="26670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95250</xdr:colOff>
      <xdr:row>22</xdr:row>
      <xdr:rowOff>152400</xdr:rowOff>
    </xdr:from>
    <xdr:ext cx="4010025" cy="24860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819150</xdr:colOff>
      <xdr:row>37</xdr:row>
      <xdr:rowOff>66675</xdr:rowOff>
    </xdr:from>
    <xdr:ext cx="4533900" cy="28098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857250</xdr:colOff>
      <xdr:row>36</xdr:row>
      <xdr:rowOff>180975</xdr:rowOff>
    </xdr:from>
    <xdr:ext cx="4010025" cy="289560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209550</xdr:colOff>
      <xdr:row>53</xdr:row>
      <xdr:rowOff>38100</xdr:rowOff>
    </xdr:from>
    <xdr:ext cx="4010025" cy="248602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5</xdr:col>
      <xdr:colOff>733425</xdr:colOff>
      <xdr:row>52</xdr:row>
      <xdr:rowOff>161925</xdr:rowOff>
    </xdr:from>
    <xdr:ext cx="4133850" cy="256222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13</xdr:row>
      <xdr:rowOff>57150</xdr:rowOff>
    </xdr:from>
    <xdr:ext cx="3971925" cy="245745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180975</xdr:colOff>
      <xdr:row>26</xdr:row>
      <xdr:rowOff>38100</xdr:rowOff>
    </xdr:from>
    <xdr:ext cx="4038600" cy="25050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180975</xdr:colOff>
      <xdr:row>39</xdr:row>
      <xdr:rowOff>66675</xdr:rowOff>
    </xdr:from>
    <xdr:ext cx="4038600" cy="256222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180975</xdr:colOff>
      <xdr:row>0</xdr:row>
      <xdr:rowOff>19050</xdr:rowOff>
    </xdr:from>
    <xdr:ext cx="3971925" cy="2457450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B2" s="2" t="s">
        <v>4</v>
      </c>
      <c r="C2" s="2">
        <v>180.0</v>
      </c>
      <c r="D2" s="2">
        <v>140.0</v>
      </c>
      <c r="E2" s="3">
        <f t="shared" ref="E2:E11" si="1">SUM(C2:D2)</f>
        <v>320</v>
      </c>
    </row>
    <row r="3">
      <c r="B3" s="2" t="s">
        <v>5</v>
      </c>
      <c r="C3" s="2">
        <v>200.0</v>
      </c>
      <c r="D3" s="2">
        <v>175.0</v>
      </c>
      <c r="E3" s="3">
        <f t="shared" si="1"/>
        <v>375</v>
      </c>
    </row>
    <row r="4">
      <c r="B4" s="2" t="s">
        <v>6</v>
      </c>
      <c r="C4" s="2">
        <v>185.0</v>
      </c>
      <c r="D4" s="2">
        <v>175.0</v>
      </c>
      <c r="E4" s="3">
        <f t="shared" si="1"/>
        <v>360</v>
      </c>
    </row>
    <row r="5">
      <c r="B5" s="2" t="s">
        <v>7</v>
      </c>
      <c r="C5" s="2">
        <v>177.0</v>
      </c>
      <c r="D5" s="2">
        <v>171.0</v>
      </c>
      <c r="E5" s="3">
        <f t="shared" si="1"/>
        <v>348</v>
      </c>
    </row>
    <row r="6">
      <c r="B6" s="2" t="s">
        <v>8</v>
      </c>
      <c r="C6" s="2">
        <v>163.0</v>
      </c>
      <c r="D6" s="2">
        <v>160.0</v>
      </c>
      <c r="E6" s="3">
        <f t="shared" si="1"/>
        <v>323</v>
      </c>
    </row>
    <row r="7">
      <c r="B7" s="2" t="s">
        <v>9</v>
      </c>
      <c r="C7" s="2">
        <v>143.0</v>
      </c>
      <c r="D7" s="2">
        <v>130.0</v>
      </c>
      <c r="E7" s="3">
        <f t="shared" si="1"/>
        <v>273</v>
      </c>
    </row>
    <row r="8">
      <c r="B8" s="2" t="s">
        <v>10</v>
      </c>
      <c r="C8" s="2">
        <v>125.0</v>
      </c>
      <c r="D8" s="2">
        <v>100.0</v>
      </c>
      <c r="E8" s="3">
        <f t="shared" si="1"/>
        <v>225</v>
      </c>
    </row>
    <row r="9">
      <c r="B9" s="2" t="s">
        <v>11</v>
      </c>
      <c r="C9" s="2">
        <v>117.0</v>
      </c>
      <c r="D9" s="2">
        <v>65.0</v>
      </c>
      <c r="E9" s="3">
        <f t="shared" si="1"/>
        <v>182</v>
      </c>
    </row>
    <row r="10">
      <c r="B10" s="2" t="s">
        <v>12</v>
      </c>
      <c r="C10" s="2">
        <v>95.0</v>
      </c>
      <c r="D10" s="2">
        <v>62.0</v>
      </c>
      <c r="E10" s="3">
        <f t="shared" si="1"/>
        <v>157</v>
      </c>
    </row>
    <row r="11">
      <c r="B11" s="2" t="s">
        <v>13</v>
      </c>
      <c r="C11" s="2">
        <v>91.0</v>
      </c>
      <c r="D11" s="2">
        <v>51.0</v>
      </c>
      <c r="E11" s="3">
        <f t="shared" si="1"/>
        <v>142</v>
      </c>
    </row>
    <row r="12">
      <c r="B12" s="2" t="s">
        <v>14</v>
      </c>
      <c r="C12" s="3">
        <f t="shared" ref="C12:E12" si="2">AVERAGE(C2:C11)</f>
        <v>147.6</v>
      </c>
      <c r="D12" s="2">
        <f t="shared" si="2"/>
        <v>122.9</v>
      </c>
      <c r="E12" s="3">
        <f t="shared" si="2"/>
        <v>270.5</v>
      </c>
    </row>
    <row r="13">
      <c r="B13" s="2" t="s">
        <v>15</v>
      </c>
      <c r="C13" s="3">
        <f>max(C2:C12)</f>
        <v>200</v>
      </c>
      <c r="D13" s="3">
        <f t="shared" ref="D13:E13" si="3">max(D1:D12)</f>
        <v>175</v>
      </c>
      <c r="E13" s="3">
        <f t="shared" si="3"/>
        <v>375</v>
      </c>
    </row>
    <row r="14">
      <c r="B14" s="2" t="s">
        <v>16</v>
      </c>
      <c r="C14" s="3">
        <f>min(C1:C11)</f>
        <v>91</v>
      </c>
      <c r="D14" s="3">
        <f>min(D2:D11)</f>
        <v>51</v>
      </c>
      <c r="E14" s="3">
        <f>min(E2:E13)</f>
        <v>142</v>
      </c>
    </row>
    <row r="15">
      <c r="B15" s="2" t="s">
        <v>17</v>
      </c>
      <c r="C15" s="3">
        <f>COUNT(C1:C14)</f>
        <v>13</v>
      </c>
      <c r="D15" s="3">
        <f t="shared" ref="D15:E15" si="4">COUNT(D2:D14)</f>
        <v>13</v>
      </c>
      <c r="E15" s="3">
        <f t="shared" si="4"/>
        <v>13</v>
      </c>
    </row>
    <row r="16">
      <c r="B16" s="2" t="s">
        <v>18</v>
      </c>
      <c r="C16" s="3">
        <f t="shared" ref="C16:E16" si="5">SUM(C1:C15)</f>
        <v>1927.6</v>
      </c>
      <c r="D16" s="2">
        <f t="shared" si="5"/>
        <v>1590.9</v>
      </c>
      <c r="E16" s="3">
        <f t="shared" si="5"/>
        <v>3505.5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</row>
    <row r="2">
      <c r="B2" s="5" t="s">
        <v>24</v>
      </c>
      <c r="C2" s="5">
        <v>80.0</v>
      </c>
      <c r="D2" s="5">
        <v>6.0</v>
      </c>
      <c r="E2" s="5">
        <v>5.0</v>
      </c>
      <c r="F2" s="3">
        <f t="shared" ref="F2:F6" si="1">SUM(C2:E2)</f>
        <v>91</v>
      </c>
    </row>
    <row r="3">
      <c r="B3" s="5" t="s">
        <v>25</v>
      </c>
      <c r="C3" s="5">
        <v>50.0</v>
      </c>
      <c r="D3" s="5">
        <v>45.0</v>
      </c>
      <c r="E3" s="5">
        <v>9.0</v>
      </c>
      <c r="F3" s="3">
        <f t="shared" si="1"/>
        <v>104</v>
      </c>
    </row>
    <row r="4">
      <c r="B4" s="5" t="s">
        <v>26</v>
      </c>
      <c r="C4" s="5">
        <v>63.0</v>
      </c>
      <c r="D4" s="5">
        <v>86.0</v>
      </c>
      <c r="E4" s="5">
        <v>4.0</v>
      </c>
      <c r="F4" s="3">
        <f t="shared" si="1"/>
        <v>153</v>
      </c>
    </row>
    <row r="5">
      <c r="B5" s="5" t="s">
        <v>27</v>
      </c>
      <c r="C5" s="5">
        <v>23.0</v>
      </c>
      <c r="D5" s="5">
        <v>12.0</v>
      </c>
      <c r="E5" s="5">
        <v>3.0</v>
      </c>
      <c r="F5" s="3">
        <f t="shared" si="1"/>
        <v>38</v>
      </c>
    </row>
    <row r="6">
      <c r="B6" s="5" t="s">
        <v>28</v>
      </c>
      <c r="C6" s="5">
        <v>41.0</v>
      </c>
      <c r="D6" s="5">
        <v>46.0</v>
      </c>
      <c r="E6" s="5">
        <v>8.0</v>
      </c>
      <c r="F6" s="3">
        <f t="shared" si="1"/>
        <v>95</v>
      </c>
    </row>
    <row r="7">
      <c r="B7" s="5" t="s">
        <v>29</v>
      </c>
      <c r="C7" s="3">
        <f t="shared" ref="C7:F7" si="2">SUM(C2:C6)</f>
        <v>257</v>
      </c>
      <c r="D7" s="3">
        <f t="shared" si="2"/>
        <v>195</v>
      </c>
      <c r="E7" s="3">
        <f t="shared" si="2"/>
        <v>29</v>
      </c>
      <c r="F7" s="3">
        <f t="shared" si="2"/>
        <v>481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30</v>
      </c>
      <c r="B1" s="6" t="s">
        <v>31</v>
      </c>
      <c r="C1" s="6" t="s">
        <v>32</v>
      </c>
      <c r="D1" s="6" t="s">
        <v>33</v>
      </c>
      <c r="E1" s="6" t="s">
        <v>34</v>
      </c>
    </row>
    <row r="2">
      <c r="A2" s="2" t="s">
        <v>35</v>
      </c>
      <c r="B2" s="2" t="s">
        <v>36</v>
      </c>
      <c r="C2" s="2">
        <v>12.0</v>
      </c>
      <c r="D2" s="2">
        <v>16.0</v>
      </c>
      <c r="E2" s="2">
        <v>15.0</v>
      </c>
    </row>
    <row r="3">
      <c r="A3" s="2" t="s">
        <v>35</v>
      </c>
      <c r="B3" s="2" t="s">
        <v>37</v>
      </c>
      <c r="C3" s="2">
        <v>2.0</v>
      </c>
      <c r="D3" s="2">
        <v>21.0</v>
      </c>
      <c r="E3" s="2">
        <v>56.0</v>
      </c>
    </row>
    <row r="4">
      <c r="A4" s="2" t="s">
        <v>35</v>
      </c>
      <c r="B4" s="2" t="s">
        <v>38</v>
      </c>
      <c r="C4" s="2">
        <v>45.0</v>
      </c>
      <c r="D4" s="2">
        <v>15.0</v>
      </c>
      <c r="E4" s="2">
        <v>16.0</v>
      </c>
    </row>
    <row r="5">
      <c r="A5" s="2" t="s">
        <v>35</v>
      </c>
      <c r="B5" s="2" t="s">
        <v>39</v>
      </c>
      <c r="C5" s="2">
        <v>18.0</v>
      </c>
      <c r="D5" s="2">
        <v>20.0</v>
      </c>
      <c r="E5" s="2">
        <v>22.0</v>
      </c>
    </row>
    <row r="6">
      <c r="A6" s="2" t="s">
        <v>35</v>
      </c>
      <c r="B6" s="2" t="s">
        <v>40</v>
      </c>
      <c r="C6" s="2">
        <v>16.0</v>
      </c>
      <c r="D6" s="2">
        <v>56.0</v>
      </c>
      <c r="E6" s="2">
        <v>35.0</v>
      </c>
    </row>
    <row r="7">
      <c r="A7" s="2" t="s">
        <v>41</v>
      </c>
      <c r="B7" s="2" t="s">
        <v>36</v>
      </c>
      <c r="C7" s="2">
        <v>5.0</v>
      </c>
      <c r="D7" s="2">
        <v>63.0</v>
      </c>
      <c r="E7" s="2">
        <v>91.0</v>
      </c>
    </row>
    <row r="8">
      <c r="A8" s="2" t="s">
        <v>41</v>
      </c>
      <c r="B8" s="2" t="s">
        <v>37</v>
      </c>
      <c r="C8" s="2">
        <v>26.0</v>
      </c>
      <c r="D8" s="2">
        <v>51.0</v>
      </c>
      <c r="E8" s="2">
        <v>51.0</v>
      </c>
    </row>
    <row r="9">
      <c r="A9" s="2" t="s">
        <v>41</v>
      </c>
      <c r="B9" s="2" t="s">
        <v>38</v>
      </c>
      <c r="C9" s="2">
        <v>41.0</v>
      </c>
      <c r="D9" s="2">
        <v>42.0</v>
      </c>
      <c r="E9" s="2">
        <v>21.0</v>
      </c>
    </row>
    <row r="10">
      <c r="A10" s="2" t="s">
        <v>41</v>
      </c>
      <c r="B10" s="2" t="s">
        <v>39</v>
      </c>
      <c r="C10" s="2">
        <v>62.0</v>
      </c>
      <c r="D10" s="2">
        <v>63.0</v>
      </c>
      <c r="E10" s="2">
        <v>23.0</v>
      </c>
    </row>
    <row r="11">
      <c r="A11" s="2" t="s">
        <v>41</v>
      </c>
      <c r="B11" s="2" t="s">
        <v>40</v>
      </c>
      <c r="C11" s="2">
        <v>95.0</v>
      </c>
      <c r="D11" s="2">
        <v>25.0</v>
      </c>
      <c r="E11" s="2">
        <v>63.0</v>
      </c>
    </row>
    <row r="12">
      <c r="A12" s="2" t="s">
        <v>42</v>
      </c>
      <c r="B12" s="2" t="s">
        <v>36</v>
      </c>
      <c r="C12" s="2">
        <v>32.0</v>
      </c>
      <c r="D12" s="2">
        <v>12.0</v>
      </c>
      <c r="E12" s="2">
        <v>41.0</v>
      </c>
    </row>
    <row r="13">
      <c r="A13" s="2" t="s">
        <v>42</v>
      </c>
      <c r="B13" s="2" t="s">
        <v>37</v>
      </c>
      <c r="C13" s="2">
        <v>12.0</v>
      </c>
      <c r="D13" s="2">
        <v>14.0</v>
      </c>
      <c r="E13" s="2">
        <v>24.0</v>
      </c>
    </row>
    <row r="14">
      <c r="A14" s="2" t="s">
        <v>42</v>
      </c>
      <c r="B14" s="2" t="s">
        <v>38</v>
      </c>
      <c r="C14" s="2">
        <v>65.0</v>
      </c>
      <c r="D14" s="2">
        <v>65.0</v>
      </c>
      <c r="E14" s="2">
        <v>12.0</v>
      </c>
    </row>
    <row r="15">
      <c r="A15" s="2" t="s">
        <v>42</v>
      </c>
      <c r="B15" s="2" t="s">
        <v>39</v>
      </c>
      <c r="C15" s="2">
        <v>42.0</v>
      </c>
      <c r="D15" s="2">
        <v>82.0</v>
      </c>
      <c r="E15" s="2">
        <v>63.0</v>
      </c>
    </row>
    <row r="16">
      <c r="A16" s="2" t="s">
        <v>43</v>
      </c>
      <c r="B16" s="2" t="s">
        <v>40</v>
      </c>
      <c r="C16" s="2">
        <v>35.0</v>
      </c>
      <c r="D16" s="2">
        <v>16.0</v>
      </c>
      <c r="E16" s="2">
        <v>48.0</v>
      </c>
    </row>
    <row r="17">
      <c r="A17" s="2" t="s">
        <v>44</v>
      </c>
      <c r="B17" s="2" t="s">
        <v>36</v>
      </c>
      <c r="C17" s="2">
        <v>16.0</v>
      </c>
      <c r="D17" s="2">
        <v>26.0</v>
      </c>
      <c r="E17" s="2">
        <v>62.0</v>
      </c>
    </row>
    <row r="18">
      <c r="A18" s="2" t="s">
        <v>45</v>
      </c>
      <c r="B18" s="2" t="s">
        <v>37</v>
      </c>
      <c r="C18" s="2">
        <v>42.0</v>
      </c>
      <c r="D18" s="2">
        <v>51.0</v>
      </c>
      <c r="E18" s="2">
        <v>36.0</v>
      </c>
    </row>
    <row r="19">
      <c r="A19" s="2" t="s">
        <v>44</v>
      </c>
      <c r="B19" s="2" t="s">
        <v>38</v>
      </c>
      <c r="C19" s="2">
        <v>16.0</v>
      </c>
      <c r="D19" s="2">
        <v>46.0</v>
      </c>
      <c r="E19" s="2">
        <v>48.0</v>
      </c>
    </row>
    <row r="20">
      <c r="A20" s="2" t="s">
        <v>44</v>
      </c>
      <c r="B20" s="2" t="s">
        <v>39</v>
      </c>
      <c r="C20" s="2">
        <v>102.0</v>
      </c>
      <c r="D20" s="2">
        <v>32.0</v>
      </c>
      <c r="E20" s="2">
        <v>95.0</v>
      </c>
    </row>
    <row r="21">
      <c r="A21" s="2" t="s">
        <v>44</v>
      </c>
      <c r="B21" s="2" t="s">
        <v>40</v>
      </c>
      <c r="C21" s="2">
        <v>25.0</v>
      </c>
      <c r="D21" s="2">
        <v>82.0</v>
      </c>
      <c r="E21" s="2">
        <v>86.0</v>
      </c>
    </row>
  </sheetData>
  <autoFilter ref="$A$1:$E$21"/>
  <drawing r:id="rId1"/>
</worksheet>
</file>