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DE ABRIL" sheetId="1" r:id="rId4"/>
    <sheet state="visible" name="REPORTE DE MAYO" sheetId="2" r:id="rId5"/>
    <sheet state="visible" name="REPORTE JUNIO" sheetId="3" r:id="rId6"/>
    <sheet state="visible" name="TRIMESTRE 2" sheetId="4" r:id="rId7"/>
  </sheets>
  <definedNames/>
  <calcPr/>
  <pivotCaches>
    <pivotCache cacheId="0" r:id="rId8"/>
    <pivotCache cacheId="1" r:id="rId9"/>
    <pivotCache cacheId="2" r:id="rId10"/>
    <pivotCache cacheId="3" r:id="rId11"/>
  </pivotCaches>
</workbook>
</file>

<file path=xl/sharedStrings.xml><?xml version="1.0" encoding="utf-8"?>
<sst xmlns="http://schemas.openxmlformats.org/spreadsheetml/2006/main" count="151" uniqueCount="61">
  <si>
    <t>NOMBRE DEL PROYECTO</t>
  </si>
  <si>
    <t>ESTADO</t>
  </si>
  <si>
    <t>VALOR ANTES DE IVA</t>
  </si>
  <si>
    <t>VALOR DEL IVA</t>
  </si>
  <si>
    <t>TOTAL</t>
  </si>
  <si>
    <t>LOCAL PAPIANO</t>
  </si>
  <si>
    <t xml:space="preserve">RECHAZADA </t>
  </si>
  <si>
    <t>WEST POINT</t>
  </si>
  <si>
    <t>COMITE DE EVALUACION</t>
  </si>
  <si>
    <t xml:space="preserve">SANTA MONICA CONDOMINIO </t>
  </si>
  <si>
    <t>CENTRAL PARK</t>
  </si>
  <si>
    <t>PRADOS DEL ROSAL</t>
  </si>
  <si>
    <t xml:space="preserve">G3100 CLUB HOUSE </t>
  </si>
  <si>
    <t>ENVIADA</t>
  </si>
  <si>
    <t>LLANOS DE CALIBIO TORRE D</t>
  </si>
  <si>
    <t>CONTRATADA</t>
  </si>
  <si>
    <t xml:space="preserve">CIUDADELA CIUDAD DE DIOS </t>
  </si>
  <si>
    <t>PRADOS DEL CEREZO</t>
  </si>
  <si>
    <t>SUM de TOTAL</t>
  </si>
  <si>
    <t>Suma total</t>
  </si>
  <si>
    <t xml:space="preserve">ESTADO </t>
  </si>
  <si>
    <t>VALOR ANTES DEL IVA</t>
  </si>
  <si>
    <t>VALOR IVA</t>
  </si>
  <si>
    <t>CR 5</t>
  </si>
  <si>
    <t>OFICINA 1008</t>
  </si>
  <si>
    <t>EDIFICIO DE CIENCIAS RETIE</t>
  </si>
  <si>
    <t>EDIFICIO DE CIENCIAS  RETILAB</t>
  </si>
  <si>
    <t>OFICINA 905</t>
  </si>
  <si>
    <t>RECHAZADA</t>
  </si>
  <si>
    <t>OFICINA 502</t>
  </si>
  <si>
    <t>CASA 61 LA MORADA</t>
  </si>
  <si>
    <t>LLANOS DEL CALIBIO</t>
  </si>
  <si>
    <t>TORRES DEL CIELO</t>
  </si>
  <si>
    <t>AQUA</t>
  </si>
  <si>
    <t>ALTOS DEL SEMILLERO</t>
  </si>
  <si>
    <t>CENTRO COMERCIAL PLAZA 70</t>
  </si>
  <si>
    <t>OCCIDENTAL DEL PLASTICOS</t>
  </si>
  <si>
    <t>BALCONES DE PUBENZA</t>
  </si>
  <si>
    <t>MIRADOR DEL FRAYLE</t>
  </si>
  <si>
    <t xml:space="preserve">OFICINA 1002 JARDIN PLAZA </t>
  </si>
  <si>
    <t>EDIFICIO RIVER SIDE</t>
  </si>
  <si>
    <t xml:space="preserve">OFICINA 1402 EDIFICO CENTRAL </t>
  </si>
  <si>
    <t>ASTORIA</t>
  </si>
  <si>
    <t>PTAP-PTAR</t>
  </si>
  <si>
    <t xml:space="preserve">CONTRATADA </t>
  </si>
  <si>
    <t>TURIN</t>
  </si>
  <si>
    <t>LINEA DE 34, 5 KV</t>
  </si>
  <si>
    <t>MADEIRA</t>
  </si>
  <si>
    <t>ZONA VEREDAL MONTAÑITAS</t>
  </si>
  <si>
    <t>ZONA VEREDAL TRANSITORIA( CAQUETA)</t>
  </si>
  <si>
    <t>EDIFICIO SANTA MONICA</t>
  </si>
  <si>
    <t>OASIS DEL ESTE</t>
  </si>
  <si>
    <t>TORRES DEL CIELO ETAPA I</t>
  </si>
  <si>
    <t>TOREES DEL CIELO ETAPA II</t>
  </si>
  <si>
    <t>TORRES DEL CIELO ETAPA II TORRE III</t>
  </si>
  <si>
    <t>UNIZACION CASTILLO</t>
  </si>
  <si>
    <t>UBANIZACION NUEVO AMANECER</t>
  </si>
  <si>
    <t>URBANIZACION POBLADO CAMPESTRE</t>
  </si>
  <si>
    <t>VEREDA CAMPOBELLO</t>
  </si>
  <si>
    <t>APARTA-LOCALES</t>
  </si>
  <si>
    <t>SUM de SUM de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</si>
</sst>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_-&quot;$&quot;* #,##0_-;_-&quot;$&quot;* \-#,##0_-;_-&quot;$&quot;* &quot;-&quot;??_-;_-@"/>
    <numFmt numFmtId="166" formatCode="_-&quot;$&quot;* #,##0.00_-;_-&quot;$&quot;* \-#,##0.00_-;_-&quot;$&quot;* &quot;-&quot;??_-;_-@"/>
  </numFmts>
  <fonts count="3">
    <font>
      <sz val="10.0"/>
      <color rgb="FF000000"/>
      <name val="Arial"/>
      <scheme val="minor"/>
    </font>
    <font>
      <color rgb="FFFF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1" fillId="0" fontId="2" numFmtId="164" xfId="0" applyBorder="1" applyFont="1" applyNumberFormat="1"/>
    <xf borderId="1" fillId="0" fontId="2" numFmtId="165" xfId="0" applyBorder="1" applyFont="1" applyNumberFormat="1"/>
    <xf borderId="1" fillId="0" fontId="2" numFmtId="166" xfId="0" applyBorder="1" applyFont="1" applyNumberFormat="1"/>
    <xf borderId="1" fillId="0" fontId="2" numFmtId="0" xfId="0" applyBorder="1" applyFont="1"/>
    <xf borderId="0" fillId="0" fontId="2" numFmtId="0" xfId="0" applyFont="1"/>
    <xf borderId="0" fillId="0" fontId="2" numFmtId="164" xfId="0" applyFont="1" applyNumberFormat="1"/>
    <xf borderId="1" fillId="2" fontId="1" numFmtId="164" xfId="0" applyAlignment="1" applyBorder="1" applyFont="1" applyNumberForma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164" xfId="0" applyBorder="1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4.xml"/><Relationship Id="rId10" Type="http://schemas.openxmlformats.org/officeDocument/2006/relationships/pivotCacheDefinition" Target="pivotCache/pivotCacheDefinition3.xml"/><Relationship Id="rId9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ESTADO VS TOTAL ABRIL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'REPORTE DE ABRIL'!$B$16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'REPORTE DE ABRIL'!$A$17:$A$20</c:f>
            </c:strRef>
          </c:cat>
          <c:val>
            <c:numRef>
              <c:f>'REPORTE DE ABRIL'!$B$17:$B$20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l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de TOTAL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'REPORTE DE MAYO'!$B$26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00FF00"/>
              </a:solidFill>
            </c:spPr>
          </c:dPt>
          <c:dPt>
            <c:idx val="2"/>
            <c:spPr>
              <a:solidFill>
                <a:srgbClr val="FFFF00"/>
              </a:solidFill>
            </c:spPr>
          </c:dPt>
          <c:dPt>
            <c:idx val="3"/>
            <c:spPr>
              <a:solidFill>
                <a:srgbClr val="FF0000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'REPORTE DE MAYO'!$A$27:$A$30</c:f>
            </c:strRef>
          </c:cat>
          <c:val>
            <c:numRef>
              <c:f>'REPORTE DE MAYO'!$B$27:$B$30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l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de TOTAL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'REPORTE JUNIO'!$B$25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00FF00"/>
              </a:solidFill>
            </c:spPr>
          </c:dPt>
          <c:dPt>
            <c:idx val="2"/>
            <c:spPr>
              <a:solidFill>
                <a:srgbClr val="FFFF00"/>
              </a:solidFill>
            </c:spPr>
          </c:dPt>
          <c:dPt>
            <c:idx val="3"/>
            <c:spPr>
              <a:solidFill>
                <a:srgbClr val="FF0000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'REPORTE JUNIO'!$A$26:$A$29</c:f>
            </c:strRef>
          </c:cat>
          <c:val>
            <c:numRef>
              <c:f>'REPORTE JUNIO'!$B$26:$B$29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l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de SUM de TOTAL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'TRIMESTRE 2'!$B$18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00FF00"/>
              </a:solidFill>
            </c:spPr>
          </c:dPt>
          <c:dPt>
            <c:idx val="2"/>
            <c:spPr>
              <a:solidFill>
                <a:srgbClr val="FFFF00"/>
              </a:solidFill>
            </c:spPr>
          </c:dPt>
          <c:dPt>
            <c:idx val="3"/>
            <c:spPr>
              <a:solidFill>
                <a:srgbClr val="FF0000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'TRIMESTRE 2'!$A$19:$A$22</c:f>
            </c:strRef>
          </c:cat>
          <c:val>
            <c:numRef>
              <c:f>'TRIMESTRE 2'!$B$19:$B$22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l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476250</xdr:colOff>
      <xdr:row>12</xdr:row>
      <xdr:rowOff>152400</xdr:rowOff>
    </xdr:from>
    <xdr:ext cx="4419600" cy="27336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561975</xdr:colOff>
      <xdr:row>23</xdr:row>
      <xdr:rowOff>114300</xdr:rowOff>
    </xdr:from>
    <xdr:ext cx="3981450" cy="24574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257175</xdr:colOff>
      <xdr:row>22</xdr:row>
      <xdr:rowOff>66675</xdr:rowOff>
    </xdr:from>
    <xdr:ext cx="3857625" cy="2390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800100</xdr:colOff>
      <xdr:row>11</xdr:row>
      <xdr:rowOff>161925</xdr:rowOff>
    </xdr:from>
    <xdr:ext cx="4076700" cy="2514600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E11" sheet="REPORTE DE ABRIL"/>
  </cacheSource>
  <cacheFields>
    <cacheField name="NOMBRE DEL PROYECTO" numFmtId="0">
      <sharedItems>
        <s v="LOCAL PAPIANO"/>
        <s v="WEST POINT"/>
        <s v="SANTA MONICA CONDOMINIO "/>
        <s v="CENTRAL PARK"/>
        <s v="PRADOS DEL ROSAL"/>
        <s v="G3100 CLUB HOUSE "/>
        <s v="LLANOS DE CALIBIO TORRE D"/>
        <s v="CIUDADELA CIUDAD DE DIOS "/>
        <s v="PRADOS DEL CEREZO"/>
      </sharedItems>
    </cacheField>
    <cacheField name="ESTADO" numFmtId="0">
      <sharedItems>
        <s v="RECHAZADA "/>
        <s v="COMITE DE EVALUACION"/>
        <s v="ENVIADA"/>
        <s v="CONTRATADA"/>
      </sharedItems>
    </cacheField>
    <cacheField name="VALOR ANTES DE IVA" numFmtId="164">
      <sharedItems containsSemiMixedTypes="0" containsString="0" containsNumber="1" containsInteger="1">
        <n v="2000000.0"/>
        <n v="6540000.0"/>
        <n v="2310000.0"/>
        <n v="2.685E7"/>
        <n v="1.626E7"/>
        <n v="5030000.0"/>
        <n v="8190000.0"/>
        <n v="1300000.0"/>
        <n v="1.171E7"/>
      </sharedItems>
    </cacheField>
    <cacheField name="VALOR DEL IVA" numFmtId="165">
      <sharedItems containsSemiMixedTypes="0" containsString="0" containsNumber="1" containsInteger="1">
        <n v="380000.0"/>
        <n v="1242600.0"/>
        <n v="438900.0"/>
        <n v="5101500.0"/>
        <n v="3089400.0"/>
        <n v="955700.0"/>
        <n v="1556100.0"/>
        <n v="247000.0"/>
        <n v="2224900.0"/>
      </sharedItems>
    </cacheField>
    <cacheField name="TOTAL" numFmtId="164">
      <sharedItems containsSemiMixedTypes="0" containsString="0" containsNumber="1" containsInteger="1">
        <n v="2380000.0"/>
        <n v="7782600.0"/>
        <n v="2748900.0"/>
        <n v="3.19515E7"/>
        <n v="1.93494E7"/>
        <n v="5985700.0"/>
        <n v="9746100.0"/>
        <n v="1547000.0"/>
        <n v="1.39349E7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E21" sheet="REPORTE DE MAYO"/>
  </cacheSource>
  <cacheFields>
    <cacheField name="NOMBRE DEL PROYECTO" numFmtId="0">
      <sharedItems>
        <s v="CR 5"/>
        <s v="OFICINA 1008"/>
        <s v="EDIFICIO DE CIENCIAS RETIE"/>
        <s v="EDIFICIO DE CIENCIAS  RETILAB"/>
        <s v="OFICINA 905"/>
        <s v="OFICINA 502"/>
        <s v="CASA 61 LA MORADA"/>
        <s v="LLANOS DEL CALIBIO"/>
        <s v="TORRES DEL CIELO"/>
        <s v="AQUA"/>
        <s v="ALTOS DEL SEMILLERO"/>
        <s v="CENTRO COMERCIAL PLAZA 70"/>
        <s v="OCCIDENTAL DEL PLASTICOS"/>
        <s v="BALCONES DE PUBENZA"/>
        <s v="MIRADOR DEL FRAYLE"/>
        <s v="OFICINA 1002 JARDIN PLAZA "/>
        <s v="EDIFICIO RIVER SIDE"/>
        <s v="OFICINA 1402 EDIFICO CENTRAL "/>
        <s v="ASTORIA"/>
      </sharedItems>
    </cacheField>
    <cacheField name="ESTADO " numFmtId="0">
      <sharedItems>
        <s v="COMITE DE EVALUACION"/>
        <s v="RECHAZADA"/>
        <s v="CONTRATADA"/>
        <s v="ENVIADA"/>
      </sharedItems>
    </cacheField>
    <cacheField name="VALOR ANTES DEL IVA" numFmtId="164">
      <sharedItems containsSemiMixedTypes="0" containsString="0" containsNumber="1" containsInteger="1">
        <n v="9516000.0"/>
        <n v="800000.0"/>
        <n v="1.3E7"/>
        <n v="1.4E7"/>
        <n v="900000.0"/>
        <n v="7566000.0"/>
        <n v="2.3144E7"/>
        <n v="2.359E7"/>
        <n v="2.5088E7"/>
        <n v="5000000.0"/>
        <n v="7142857.0"/>
        <n v="5700000.0"/>
        <n v="1.26E7"/>
        <n v="4159664.0"/>
        <n v="5060000.0"/>
      </sharedItems>
    </cacheField>
    <cacheField name="VALOR IVA" numFmtId="164">
      <sharedItems containsSemiMixedTypes="0" containsString="0" containsNumber="1">
        <n v="1808040.0"/>
        <n v="152000.0"/>
        <n v="2470000.0"/>
        <n v="2660000.0"/>
        <n v="171000.0"/>
        <n v="1437540.0"/>
        <n v="4397360.0"/>
        <n v="4482100.0"/>
        <n v="4766720.0"/>
        <n v="950000.0"/>
        <n v="1357142.83"/>
        <n v="1083000.0"/>
        <n v="2394000.0"/>
        <n v="790336.16"/>
        <n v="961400.0"/>
      </sharedItems>
    </cacheField>
    <cacheField name="TOTAL" numFmtId="164">
      <sharedItems containsSemiMixedTypes="0" containsString="0" containsNumber="1">
        <n v="1.132404E7"/>
        <n v="952000.0"/>
        <n v="1.547E7"/>
        <n v="1.666E7"/>
        <n v="1071000.0"/>
        <n v="9003540.0"/>
        <n v="2.754136E7"/>
        <n v="2.80721E7"/>
        <n v="2.985472E7"/>
        <n v="5950000.0"/>
        <n v="8499999.83"/>
        <n v="6783000.0"/>
        <n v="1.4994E7"/>
        <n v="4950000.16"/>
        <n v="6021400.0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E21" sheet="REPORTE JUNIO"/>
  </cacheSource>
  <cacheFields>
    <cacheField name="NOMBRE DEL PROYECTO" numFmtId="0">
      <sharedItems>
        <s v="PTAP-PTAR"/>
        <s v="TURIN"/>
        <s v="LINEA DE 34, 5 KV"/>
        <s v="MADEIRA"/>
        <s v="CENTRO COMERCIAL PLAZA 70"/>
        <s v="ZONA VEREDAL MONTAÑITAS"/>
        <s v="ZONA VEREDAL TRANSITORIA( CAQUETA)"/>
        <s v="EDIFICIO SANTA MONICA"/>
        <s v="OASIS DEL ESTE"/>
        <s v="CASA 61 LA MORADA"/>
        <s v="TORRES DEL CIELO ETAPA I"/>
        <s v="TOREES DEL CIELO ETAPA II"/>
        <s v="TORRES DEL CIELO ETAPA II TORRE III"/>
        <s v="UNIZACION CASTILLO"/>
        <s v="UBANIZACION NUEVO AMANECER"/>
        <s v="URBANIZACION POBLADO CAMPESTRE"/>
        <s v="VEREDA CAMPOBELLO"/>
        <s v="APARTA-LOCALES"/>
        <s v="OFICINA 502"/>
      </sharedItems>
    </cacheField>
    <cacheField name="ESTADO" numFmtId="0">
      <sharedItems>
        <s v="CONTRATADA "/>
        <s v="COMITE DE EVALUACION"/>
        <s v="RECHAZADA"/>
        <s v="ENVIADA"/>
      </sharedItems>
    </cacheField>
    <cacheField name="VALOR ANTES DEL IVA" numFmtId="164">
      <sharedItems containsSemiMixedTypes="0" containsString="0" containsNumber="1" containsInteger="1">
        <n v="7000000.0"/>
        <n v="6680000.0"/>
        <n v="3796000.0"/>
        <n v="1730000.0"/>
        <n v="5000000.0"/>
        <n v="1.47E7"/>
        <n v="9600000.0"/>
        <n v="3000000.0"/>
        <n v="1.1892E7"/>
        <n v="900000.0"/>
        <n v="2.2689076E7"/>
        <n v="1.1344538E7"/>
        <n v="5450000.0"/>
        <n v="4610000.0"/>
        <n v="8900000.0"/>
        <n v="2165000.0"/>
        <n v="600000.0"/>
        <n v="800000.0"/>
      </sharedItems>
    </cacheField>
    <cacheField name="VALOR IVA" numFmtId="164">
      <sharedItems containsSemiMixedTypes="0" containsString="0" containsNumber="1">
        <n v="1330000.0"/>
        <n v="1269200.0"/>
        <n v="721240.0"/>
        <n v="328700.0"/>
        <n v="950000.0"/>
        <n v="2793000.0"/>
        <n v="1824000.0"/>
        <n v="570000.0"/>
        <n v="2259480.0"/>
        <n v="171000.0"/>
        <n v="4310924.44"/>
        <n v="2155462.22"/>
        <n v="1035500.0"/>
        <n v="875900.0"/>
        <n v="1691000.0"/>
        <n v="411350.0"/>
        <n v="114000.0"/>
        <n v="152000.0"/>
      </sharedItems>
    </cacheField>
    <cacheField name="TOTAL" numFmtId="164">
      <sharedItems containsSemiMixedTypes="0" containsString="0" containsNumber="1">
        <n v="8330000.0"/>
        <n v="7949200.0"/>
        <n v="4517240.0"/>
        <n v="2058700.0"/>
        <n v="5950000.0"/>
        <n v="1.7493E7"/>
        <n v="1.1424E7"/>
        <n v="3570000.0"/>
        <n v="1.415148E7"/>
        <n v="1071000.0"/>
        <n v="2.700000044E7"/>
        <n v="1.350000022E7"/>
        <n v="6485500.0"/>
        <n v="5485900.0"/>
        <n v="1.0591E7"/>
        <n v="2576350.0"/>
        <n v="714000.0"/>
        <n v="952000.0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3:B15" sheet="TRIMESTRE 2"/>
  </cacheSource>
  <cacheFields>
    <cacheField name="ESTADO" numFmtId="0">
      <sharedItems>
        <s v="COMITE DE EVALUACION"/>
        <s v="CONTRATADA"/>
        <s v="ENVIADA"/>
        <s v="RECHAZADA "/>
      </sharedItems>
    </cacheField>
    <cacheField name="SUM de TOTAL" numFmtId="164">
      <sharedItems containsSemiMixedTypes="0" containsString="0" containsNumber="1">
        <n v="2.98809E7"/>
        <n v="1.12931E7"/>
        <n v="1.99206E7"/>
        <n v="3.43315E7"/>
        <n v="1.2780939983E8"/>
        <n v="1.5946E7"/>
        <n v="6973400.0"/>
        <n v="4.022636016E7"/>
        <n v="1.0271137044E8"/>
        <n v="4.235100044E7"/>
        <n v="1.2257E7"/>
        <n v="1.350000022E7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REPORTE DE ABRIL" cacheId="0" dataCaption="" compact="0" compactData="0">
  <location ref="A16:B21" firstHeaderRow="0" firstDataRow="1" firstDataCol="0"/>
  <pivotFields>
    <pivotField name="NOMBRE DEL PROYEC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STADO" axis="axisRow" compact="0" outline="0" multipleItemSelectionAllowed="1" showAll="0" sortType="ascending">
      <items>
        <item x="1"/>
        <item x="3"/>
        <item x="2"/>
        <item x="0"/>
        <item t="default"/>
      </items>
    </pivotField>
    <pivotField name="VALOR ANTES DE IVA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VALOR DEL IVA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OTAL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>
    <field x="1"/>
  </rowFields>
  <dataFields>
    <dataField name="SUM of TOTAL" fld="4" baseField="0"/>
  </dataFields>
</pivotTableDefinition>
</file>

<file path=xl/pivotTables/pivotTable2.xml><?xml version="1.0" encoding="utf-8"?>
<pivotTableDefinition xmlns="http://schemas.openxmlformats.org/spreadsheetml/2006/main" name="REPORTE DE MAYO" cacheId="1" dataCaption="" compact="0" compactData="0">
  <location ref="A26:B31" firstHeaderRow="0" firstDataRow="1" firstDataCol="0"/>
  <pivotFields>
    <pivotField name="NOMBRE DEL PROYEC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ESTADO " axis="axisRow" compact="0" outline="0" multipleItemSelectionAllowed="1" showAll="0" sortType="ascending">
      <items>
        <item x="0"/>
        <item x="2"/>
        <item x="3"/>
        <item x="1"/>
        <item t="default"/>
      </items>
    </pivotField>
    <pivotField name="VALOR ANTES DEL IVA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VALOR IVA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TOTAL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>
    <field x="1"/>
  </rowFields>
  <dataFields>
    <dataField name="SUM of TOTAL" fld="4" baseField="0"/>
  </dataFields>
</pivotTableDefinition>
</file>

<file path=xl/pivotTables/pivotTable3.xml><?xml version="1.0" encoding="utf-8"?>
<pivotTableDefinition xmlns="http://schemas.openxmlformats.org/spreadsheetml/2006/main" name="REPORTE JUNIO" cacheId="2" dataCaption="" compact="0" compactData="0">
  <location ref="A25:B30" firstHeaderRow="0" firstDataRow="1" firstDataCol="0"/>
  <pivotFields>
    <pivotField name="NOMBRE DEL PROYEC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ESTADO" axis="axisRow" compact="0" outline="0" multipleItemSelectionAllowed="1" showAll="0" sortType="ascending">
      <items>
        <item x="1"/>
        <item x="0"/>
        <item x="3"/>
        <item x="2"/>
        <item t="default"/>
      </items>
    </pivotField>
    <pivotField name="VALOR ANTES DEL IVA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VALOR IVA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TOTAL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>
    <field x="1"/>
  </rowFields>
  <dataFields>
    <dataField name="SUM of TOTAL" fld="4" baseField="0"/>
  </dataFields>
</pivotTableDefinition>
</file>

<file path=xl/pivotTables/pivotTable4.xml><?xml version="1.0" encoding="utf-8"?>
<pivotTableDefinition xmlns="http://schemas.openxmlformats.org/spreadsheetml/2006/main" name="TRIMESTRE 2" cacheId="3" dataCaption="" compact="0" compactData="0">
  <location ref="A18:B23" firstHeaderRow="0" firstDataRow="1" firstDataCol="0"/>
  <pivotFields>
    <pivotField name="ESTADO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SUM de TOTAL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>
    <field x="0"/>
  </rowFields>
  <dataFields>
    <dataField name="SUM of SUM de TOTAL" fld="1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2.38"/>
    <col customWidth="1" min="3" max="3" width="20.88"/>
    <col customWidth="1" min="4" max="4" width="16.88"/>
    <col customWidth="1" min="5" max="5" width="15.0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2" t="s">
        <v>5</v>
      </c>
      <c r="B3" s="2" t="s">
        <v>6</v>
      </c>
      <c r="C3" s="3">
        <v>2000000.0</v>
      </c>
      <c r="D3" s="4">
        <f t="shared" ref="D3:D11" si="1">C3*19%</f>
        <v>380000</v>
      </c>
      <c r="E3" s="5">
        <f t="shared" ref="E3:E11" si="2">C3+D3</f>
        <v>2380000</v>
      </c>
    </row>
    <row r="4">
      <c r="A4" s="2" t="s">
        <v>7</v>
      </c>
      <c r="B4" s="2" t="s">
        <v>8</v>
      </c>
      <c r="C4" s="3">
        <v>6540000.0</v>
      </c>
      <c r="D4" s="4">
        <f t="shared" si="1"/>
        <v>1242600</v>
      </c>
      <c r="E4" s="5">
        <f t="shared" si="2"/>
        <v>7782600</v>
      </c>
    </row>
    <row r="5">
      <c r="A5" s="2" t="s">
        <v>9</v>
      </c>
      <c r="B5" s="2" t="s">
        <v>8</v>
      </c>
      <c r="C5" s="3">
        <v>2310000.0</v>
      </c>
      <c r="D5" s="4">
        <f t="shared" si="1"/>
        <v>438900</v>
      </c>
      <c r="E5" s="5">
        <f t="shared" si="2"/>
        <v>2748900</v>
      </c>
    </row>
    <row r="6">
      <c r="A6" s="2" t="s">
        <v>10</v>
      </c>
      <c r="B6" s="2" t="s">
        <v>6</v>
      </c>
      <c r="C6" s="3">
        <v>2.685E7</v>
      </c>
      <c r="D6" s="6">
        <f t="shared" si="1"/>
        <v>5101500</v>
      </c>
      <c r="E6" s="5">
        <f t="shared" si="2"/>
        <v>31951500</v>
      </c>
    </row>
    <row r="7">
      <c r="A7" s="2" t="s">
        <v>11</v>
      </c>
      <c r="B7" s="2" t="s">
        <v>8</v>
      </c>
      <c r="C7" s="3">
        <v>1.626E7</v>
      </c>
      <c r="D7" s="6">
        <f t="shared" si="1"/>
        <v>3089400</v>
      </c>
      <c r="E7" s="5">
        <f t="shared" si="2"/>
        <v>19349400</v>
      </c>
    </row>
    <row r="8">
      <c r="A8" s="2" t="s">
        <v>12</v>
      </c>
      <c r="B8" s="2" t="s">
        <v>13</v>
      </c>
      <c r="C8" s="3">
        <v>5030000.0</v>
      </c>
      <c r="D8" s="6">
        <f t="shared" si="1"/>
        <v>955700</v>
      </c>
      <c r="E8" s="5">
        <f t="shared" si="2"/>
        <v>5985700</v>
      </c>
    </row>
    <row r="9">
      <c r="A9" s="2" t="s">
        <v>14</v>
      </c>
      <c r="B9" s="2" t="s">
        <v>15</v>
      </c>
      <c r="C9" s="3">
        <v>8190000.0</v>
      </c>
      <c r="D9" s="6">
        <f t="shared" si="1"/>
        <v>1556100</v>
      </c>
      <c r="E9" s="5">
        <f t="shared" si="2"/>
        <v>9746100</v>
      </c>
    </row>
    <row r="10">
      <c r="A10" s="2" t="s">
        <v>16</v>
      </c>
      <c r="B10" s="2" t="s">
        <v>15</v>
      </c>
      <c r="C10" s="3">
        <v>1300000.0</v>
      </c>
      <c r="D10" s="6">
        <f t="shared" si="1"/>
        <v>247000</v>
      </c>
      <c r="E10" s="5">
        <f t="shared" si="2"/>
        <v>1547000</v>
      </c>
    </row>
    <row r="11">
      <c r="A11" s="2" t="s">
        <v>17</v>
      </c>
      <c r="B11" s="2" t="s">
        <v>13</v>
      </c>
      <c r="C11" s="3">
        <v>1.171E7</v>
      </c>
      <c r="D11" s="7">
        <f t="shared" si="1"/>
        <v>2224900</v>
      </c>
      <c r="E11" s="5">
        <f t="shared" si="2"/>
        <v>13934900</v>
      </c>
    </row>
    <row r="14">
      <c r="A14" s="8"/>
      <c r="B14" s="8"/>
      <c r="C14" s="8"/>
      <c r="D14" s="8"/>
      <c r="E14" s="8"/>
    </row>
    <row r="15">
      <c r="A15" s="8"/>
      <c r="B15" s="8"/>
      <c r="C15" s="8"/>
      <c r="D15" s="8"/>
      <c r="E15" s="8"/>
    </row>
    <row r="16">
      <c r="C16" s="8"/>
      <c r="D16" s="8"/>
      <c r="E16" s="8"/>
    </row>
    <row r="17">
      <c r="C17" s="8"/>
      <c r="D17" s="8"/>
      <c r="E17" s="8"/>
    </row>
    <row r="18">
      <c r="C18" s="8"/>
      <c r="D18" s="8"/>
      <c r="E18" s="8"/>
    </row>
    <row r="19">
      <c r="C19" s="8"/>
      <c r="D19" s="8"/>
      <c r="E19" s="8"/>
    </row>
    <row r="20"/>
    <row r="21"/>
  </sheetData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  <col customWidth="1" min="2" max="2" width="23.25"/>
    <col customWidth="1" min="3" max="3" width="20.38"/>
    <col customWidth="1" min="4" max="4" width="14.25"/>
    <col customWidth="1" min="5" max="5" width="13.88"/>
  </cols>
  <sheetData>
    <row r="2">
      <c r="A2" s="1" t="s">
        <v>0</v>
      </c>
      <c r="B2" s="1" t="s">
        <v>20</v>
      </c>
      <c r="C2" s="11" t="s">
        <v>21</v>
      </c>
      <c r="D2" s="1" t="s">
        <v>22</v>
      </c>
      <c r="E2" s="1" t="s">
        <v>4</v>
      </c>
    </row>
    <row r="3">
      <c r="A3" s="2" t="s">
        <v>23</v>
      </c>
      <c r="B3" s="2" t="s">
        <v>8</v>
      </c>
      <c r="C3" s="3">
        <v>9516000.0</v>
      </c>
      <c r="D3" s="5">
        <f t="shared" ref="D3:D21" si="1">C3*19%</f>
        <v>1808040</v>
      </c>
      <c r="E3" s="5">
        <f t="shared" ref="E3:E21" si="2">C3+D3</f>
        <v>11324040</v>
      </c>
    </row>
    <row r="4">
      <c r="A4" s="2" t="s">
        <v>24</v>
      </c>
      <c r="B4" s="2" t="s">
        <v>8</v>
      </c>
      <c r="C4" s="3">
        <v>800000.0</v>
      </c>
      <c r="D4" s="5">
        <f t="shared" si="1"/>
        <v>152000</v>
      </c>
      <c r="E4" s="5">
        <f t="shared" si="2"/>
        <v>952000</v>
      </c>
    </row>
    <row r="5">
      <c r="A5" s="2" t="s">
        <v>25</v>
      </c>
      <c r="B5" s="2" t="s">
        <v>8</v>
      </c>
      <c r="C5" s="3">
        <v>1.3E7</v>
      </c>
      <c r="D5" s="5">
        <f t="shared" si="1"/>
        <v>2470000</v>
      </c>
      <c r="E5" s="5">
        <f t="shared" si="2"/>
        <v>15470000</v>
      </c>
    </row>
    <row r="6">
      <c r="A6" s="2" t="s">
        <v>26</v>
      </c>
      <c r="B6" s="2" t="s">
        <v>8</v>
      </c>
      <c r="C6" s="3">
        <v>1.4E7</v>
      </c>
      <c r="D6" s="5">
        <f t="shared" si="1"/>
        <v>2660000</v>
      </c>
      <c r="E6" s="5">
        <f t="shared" si="2"/>
        <v>16660000</v>
      </c>
    </row>
    <row r="7">
      <c r="A7" s="2" t="s">
        <v>27</v>
      </c>
      <c r="B7" s="2" t="s">
        <v>28</v>
      </c>
      <c r="C7" s="3">
        <v>800000.0</v>
      </c>
      <c r="D7" s="5">
        <f t="shared" si="1"/>
        <v>152000</v>
      </c>
      <c r="E7" s="5">
        <f t="shared" si="2"/>
        <v>952000</v>
      </c>
    </row>
    <row r="8">
      <c r="A8" s="2" t="s">
        <v>29</v>
      </c>
      <c r="B8" s="2" t="s">
        <v>8</v>
      </c>
      <c r="C8" s="3">
        <v>800000.0</v>
      </c>
      <c r="D8" s="5">
        <f t="shared" si="1"/>
        <v>152000</v>
      </c>
      <c r="E8" s="5">
        <f t="shared" si="2"/>
        <v>952000</v>
      </c>
    </row>
    <row r="9">
      <c r="A9" s="2" t="s">
        <v>30</v>
      </c>
      <c r="B9" s="2" t="s">
        <v>8</v>
      </c>
      <c r="C9" s="3">
        <v>900000.0</v>
      </c>
      <c r="D9" s="5">
        <f t="shared" si="1"/>
        <v>171000</v>
      </c>
      <c r="E9" s="5">
        <f t="shared" si="2"/>
        <v>1071000</v>
      </c>
    </row>
    <row r="10">
      <c r="A10" s="2" t="s">
        <v>31</v>
      </c>
      <c r="B10" s="2" t="s">
        <v>8</v>
      </c>
      <c r="C10" s="3">
        <v>7566000.0</v>
      </c>
      <c r="D10" s="5">
        <f t="shared" si="1"/>
        <v>1437540</v>
      </c>
      <c r="E10" s="5">
        <f t="shared" si="2"/>
        <v>9003540</v>
      </c>
    </row>
    <row r="11">
      <c r="A11" s="2" t="s">
        <v>32</v>
      </c>
      <c r="B11" s="2" t="s">
        <v>28</v>
      </c>
      <c r="C11" s="3">
        <v>2.3144E7</v>
      </c>
      <c r="D11" s="5">
        <f t="shared" si="1"/>
        <v>4397360</v>
      </c>
      <c r="E11" s="5">
        <f t="shared" si="2"/>
        <v>27541360</v>
      </c>
    </row>
    <row r="12">
      <c r="A12" s="2" t="s">
        <v>33</v>
      </c>
      <c r="B12" s="2" t="s">
        <v>8</v>
      </c>
      <c r="C12" s="3">
        <v>2.359E7</v>
      </c>
      <c r="D12" s="5">
        <f t="shared" si="1"/>
        <v>4482100</v>
      </c>
      <c r="E12" s="5">
        <f t="shared" si="2"/>
        <v>28072100</v>
      </c>
    </row>
    <row r="13">
      <c r="A13" s="2" t="s">
        <v>34</v>
      </c>
      <c r="B13" s="2" t="s">
        <v>8</v>
      </c>
      <c r="C13" s="3">
        <v>2.5088E7</v>
      </c>
      <c r="D13" s="5">
        <f t="shared" si="1"/>
        <v>4766720</v>
      </c>
      <c r="E13" s="5">
        <f t="shared" si="2"/>
        <v>29854720</v>
      </c>
    </row>
    <row r="14">
      <c r="A14" s="2" t="s">
        <v>35</v>
      </c>
      <c r="B14" s="2" t="s">
        <v>8</v>
      </c>
      <c r="C14" s="3">
        <v>5000000.0</v>
      </c>
      <c r="D14" s="5">
        <f t="shared" si="1"/>
        <v>950000</v>
      </c>
      <c r="E14" s="5">
        <f t="shared" si="2"/>
        <v>5950000</v>
      </c>
    </row>
    <row r="15">
      <c r="A15" s="2" t="s">
        <v>36</v>
      </c>
      <c r="B15" s="2" t="s">
        <v>8</v>
      </c>
      <c r="C15" s="3">
        <v>7142857.0</v>
      </c>
      <c r="D15" s="5">
        <f t="shared" si="1"/>
        <v>1357142.83</v>
      </c>
      <c r="E15" s="5">
        <f t="shared" si="2"/>
        <v>8499999.83</v>
      </c>
    </row>
    <row r="16">
      <c r="A16" s="2" t="s">
        <v>37</v>
      </c>
      <c r="B16" s="2" t="s">
        <v>28</v>
      </c>
      <c r="C16" s="3">
        <v>5700000.0</v>
      </c>
      <c r="D16" s="5">
        <f t="shared" si="1"/>
        <v>1083000</v>
      </c>
      <c r="E16" s="5">
        <f t="shared" si="2"/>
        <v>6783000</v>
      </c>
    </row>
    <row r="17">
      <c r="A17" s="2" t="s">
        <v>38</v>
      </c>
      <c r="B17" s="2" t="s">
        <v>15</v>
      </c>
      <c r="C17" s="3">
        <v>1.26E7</v>
      </c>
      <c r="D17" s="5">
        <f t="shared" si="1"/>
        <v>2394000</v>
      </c>
      <c r="E17" s="5">
        <f t="shared" si="2"/>
        <v>14994000</v>
      </c>
    </row>
    <row r="18">
      <c r="A18" s="2" t="s">
        <v>39</v>
      </c>
      <c r="B18" s="2" t="s">
        <v>15</v>
      </c>
      <c r="C18" s="3">
        <v>800000.0</v>
      </c>
      <c r="D18" s="5">
        <f t="shared" si="1"/>
        <v>152000</v>
      </c>
      <c r="E18" s="5">
        <f t="shared" si="2"/>
        <v>952000</v>
      </c>
    </row>
    <row r="19">
      <c r="A19" s="2" t="s">
        <v>40</v>
      </c>
      <c r="B19" s="2" t="s">
        <v>28</v>
      </c>
      <c r="C19" s="3">
        <v>4159664.0</v>
      </c>
      <c r="D19" s="5">
        <f t="shared" si="1"/>
        <v>790336.16</v>
      </c>
      <c r="E19" s="5">
        <f t="shared" si="2"/>
        <v>4950000.16</v>
      </c>
    </row>
    <row r="20">
      <c r="A20" s="2" t="s">
        <v>41</v>
      </c>
      <c r="B20" s="2" t="s">
        <v>13</v>
      </c>
      <c r="C20" s="3">
        <v>800000.0</v>
      </c>
      <c r="D20" s="5">
        <f t="shared" si="1"/>
        <v>152000</v>
      </c>
      <c r="E20" s="5">
        <f t="shared" si="2"/>
        <v>952000</v>
      </c>
    </row>
    <row r="21">
      <c r="A21" s="2" t="s">
        <v>42</v>
      </c>
      <c r="B21" s="2" t="s">
        <v>13</v>
      </c>
      <c r="C21" s="3">
        <v>5060000.0</v>
      </c>
      <c r="D21" s="5">
        <f t="shared" si="1"/>
        <v>961400</v>
      </c>
      <c r="E21" s="5">
        <f t="shared" si="2"/>
        <v>6021400</v>
      </c>
    </row>
    <row r="26"/>
    <row r="27"/>
    <row r="28"/>
    <row r="29"/>
    <row r="30"/>
    <row r="31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  <col customWidth="1" min="2" max="2" width="24.75"/>
    <col customWidth="1" min="3" max="3" width="22.88"/>
    <col customWidth="1" min="4" max="4" width="17.38"/>
    <col customWidth="1" min="5" max="5" width="19.25"/>
  </cols>
  <sheetData>
    <row r="2">
      <c r="A2" s="1" t="s">
        <v>0</v>
      </c>
      <c r="B2" s="1" t="s">
        <v>1</v>
      </c>
      <c r="C2" s="1" t="s">
        <v>21</v>
      </c>
      <c r="D2" s="1" t="s">
        <v>22</v>
      </c>
      <c r="E2" s="1" t="s">
        <v>4</v>
      </c>
    </row>
    <row r="3">
      <c r="A3" s="2" t="s">
        <v>43</v>
      </c>
      <c r="B3" s="2" t="s">
        <v>44</v>
      </c>
      <c r="C3" s="12">
        <v>7000000.0</v>
      </c>
      <c r="D3" s="13">
        <f t="shared" ref="D3:D21" si="1">C3*19%</f>
        <v>1330000</v>
      </c>
      <c r="E3" s="13">
        <f t="shared" ref="E3:E21" si="2">C3+D3</f>
        <v>8330000</v>
      </c>
    </row>
    <row r="4">
      <c r="A4" s="2" t="s">
        <v>45</v>
      </c>
      <c r="B4" s="2" t="s">
        <v>8</v>
      </c>
      <c r="C4" s="12">
        <v>6680000.0</v>
      </c>
      <c r="D4" s="13">
        <f t="shared" si="1"/>
        <v>1269200</v>
      </c>
      <c r="E4" s="13">
        <f t="shared" si="2"/>
        <v>7949200</v>
      </c>
    </row>
    <row r="5">
      <c r="A5" s="2" t="s">
        <v>46</v>
      </c>
      <c r="B5" s="2" t="s">
        <v>8</v>
      </c>
      <c r="C5" s="12">
        <v>3796000.0</v>
      </c>
      <c r="D5" s="13">
        <f t="shared" si="1"/>
        <v>721240</v>
      </c>
      <c r="E5" s="13">
        <f t="shared" si="2"/>
        <v>4517240</v>
      </c>
    </row>
    <row r="6">
      <c r="A6" s="2" t="s">
        <v>47</v>
      </c>
      <c r="B6" s="2" t="s">
        <v>8</v>
      </c>
      <c r="C6" s="12">
        <v>1730000.0</v>
      </c>
      <c r="D6" s="13">
        <f t="shared" si="1"/>
        <v>328700</v>
      </c>
      <c r="E6" s="13">
        <f t="shared" si="2"/>
        <v>2058700</v>
      </c>
    </row>
    <row r="7">
      <c r="A7" s="2" t="s">
        <v>35</v>
      </c>
      <c r="B7" s="2" t="s">
        <v>44</v>
      </c>
      <c r="C7" s="12">
        <v>5000000.0</v>
      </c>
      <c r="D7" s="13">
        <f t="shared" si="1"/>
        <v>950000</v>
      </c>
      <c r="E7" s="13">
        <f t="shared" si="2"/>
        <v>5950000</v>
      </c>
    </row>
    <row r="8">
      <c r="A8" s="2" t="s">
        <v>48</v>
      </c>
      <c r="B8" s="2" t="s">
        <v>8</v>
      </c>
      <c r="C8" s="12">
        <v>1.47E7</v>
      </c>
      <c r="D8" s="13">
        <f t="shared" si="1"/>
        <v>2793000</v>
      </c>
      <c r="E8" s="13">
        <f t="shared" si="2"/>
        <v>17493000</v>
      </c>
    </row>
    <row r="9">
      <c r="A9" s="2" t="s">
        <v>49</v>
      </c>
      <c r="B9" s="2" t="s">
        <v>8</v>
      </c>
      <c r="C9" s="12">
        <v>9600000.0</v>
      </c>
      <c r="D9" s="13">
        <f t="shared" si="1"/>
        <v>1824000</v>
      </c>
      <c r="E9" s="13">
        <f t="shared" si="2"/>
        <v>11424000</v>
      </c>
    </row>
    <row r="10">
      <c r="A10" s="2" t="s">
        <v>50</v>
      </c>
      <c r="B10" s="2" t="s">
        <v>8</v>
      </c>
      <c r="C10" s="12">
        <v>3000000.0</v>
      </c>
      <c r="D10" s="13">
        <f t="shared" si="1"/>
        <v>570000</v>
      </c>
      <c r="E10" s="13">
        <f t="shared" si="2"/>
        <v>3570000</v>
      </c>
    </row>
    <row r="11">
      <c r="A11" s="2" t="s">
        <v>51</v>
      </c>
      <c r="B11" s="2" t="s">
        <v>8</v>
      </c>
      <c r="C11" s="12">
        <v>1.1892E7</v>
      </c>
      <c r="D11" s="13">
        <f t="shared" si="1"/>
        <v>2259480</v>
      </c>
      <c r="E11" s="13">
        <f t="shared" si="2"/>
        <v>14151480</v>
      </c>
    </row>
    <row r="12">
      <c r="A12" s="2" t="s">
        <v>30</v>
      </c>
      <c r="B12" s="2" t="s">
        <v>44</v>
      </c>
      <c r="C12" s="12">
        <v>900000.0</v>
      </c>
      <c r="D12" s="13">
        <f t="shared" si="1"/>
        <v>171000</v>
      </c>
      <c r="E12" s="13">
        <f t="shared" si="2"/>
        <v>1071000</v>
      </c>
    </row>
    <row r="13">
      <c r="A13" s="2" t="s">
        <v>52</v>
      </c>
      <c r="B13" s="2" t="s">
        <v>44</v>
      </c>
      <c r="C13" s="12">
        <v>2.2689076E7</v>
      </c>
      <c r="D13" s="13">
        <f t="shared" si="1"/>
        <v>4310924.44</v>
      </c>
      <c r="E13" s="13">
        <f t="shared" si="2"/>
        <v>27000000.44</v>
      </c>
    </row>
    <row r="14">
      <c r="A14" s="2" t="s">
        <v>53</v>
      </c>
      <c r="B14" s="2" t="s">
        <v>8</v>
      </c>
      <c r="C14" s="12">
        <v>2.2689076E7</v>
      </c>
      <c r="D14" s="13">
        <f t="shared" si="1"/>
        <v>4310924.44</v>
      </c>
      <c r="E14" s="13">
        <f t="shared" si="2"/>
        <v>27000000.44</v>
      </c>
    </row>
    <row r="15">
      <c r="A15" s="2" t="s">
        <v>54</v>
      </c>
      <c r="B15" s="2" t="s">
        <v>28</v>
      </c>
      <c r="C15" s="12">
        <v>1.1344538E7</v>
      </c>
      <c r="D15" s="13">
        <f t="shared" si="1"/>
        <v>2155462.22</v>
      </c>
      <c r="E15" s="13">
        <f t="shared" si="2"/>
        <v>13500000.22</v>
      </c>
    </row>
    <row r="16">
      <c r="A16" s="2" t="s">
        <v>55</v>
      </c>
      <c r="B16" s="2" t="s">
        <v>8</v>
      </c>
      <c r="C16" s="12">
        <v>5450000.0</v>
      </c>
      <c r="D16" s="13">
        <f t="shared" si="1"/>
        <v>1035500</v>
      </c>
      <c r="E16" s="13">
        <f t="shared" si="2"/>
        <v>6485500</v>
      </c>
    </row>
    <row r="17">
      <c r="A17" s="2" t="s">
        <v>56</v>
      </c>
      <c r="B17" s="2" t="s">
        <v>8</v>
      </c>
      <c r="C17" s="12">
        <v>4610000.0</v>
      </c>
      <c r="D17" s="13">
        <f t="shared" si="1"/>
        <v>875900</v>
      </c>
      <c r="E17" s="13">
        <f t="shared" si="2"/>
        <v>5485900</v>
      </c>
    </row>
    <row r="18">
      <c r="A18" s="2" t="s">
        <v>57</v>
      </c>
      <c r="B18" s="2" t="s">
        <v>13</v>
      </c>
      <c r="C18" s="12">
        <v>8900000.0</v>
      </c>
      <c r="D18" s="13">
        <f t="shared" si="1"/>
        <v>1691000</v>
      </c>
      <c r="E18" s="13">
        <f t="shared" si="2"/>
        <v>10591000</v>
      </c>
    </row>
    <row r="19">
      <c r="A19" s="2" t="s">
        <v>58</v>
      </c>
      <c r="B19" s="2" t="s">
        <v>8</v>
      </c>
      <c r="C19" s="12">
        <v>2165000.0</v>
      </c>
      <c r="D19" s="13">
        <f t="shared" si="1"/>
        <v>411350</v>
      </c>
      <c r="E19" s="13">
        <f t="shared" si="2"/>
        <v>2576350</v>
      </c>
    </row>
    <row r="20">
      <c r="A20" s="2" t="s">
        <v>59</v>
      </c>
      <c r="B20" s="2" t="s">
        <v>13</v>
      </c>
      <c r="C20" s="12">
        <v>600000.0</v>
      </c>
      <c r="D20" s="13">
        <f t="shared" si="1"/>
        <v>114000</v>
      </c>
      <c r="E20" s="13">
        <f t="shared" si="2"/>
        <v>714000</v>
      </c>
    </row>
    <row r="21">
      <c r="A21" s="2" t="s">
        <v>29</v>
      </c>
      <c r="B21" s="2" t="s">
        <v>13</v>
      </c>
      <c r="C21" s="12">
        <v>800000.0</v>
      </c>
      <c r="D21" s="13">
        <f t="shared" si="1"/>
        <v>152000</v>
      </c>
      <c r="E21" s="13">
        <f t="shared" si="2"/>
        <v>952000</v>
      </c>
    </row>
    <row r="25"/>
    <row r="26"/>
    <row r="27"/>
    <row r="28"/>
    <row r="29"/>
    <row r="30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</cols>
  <sheetData>
    <row r="3">
      <c r="A3" s="9" t="s">
        <v>1</v>
      </c>
      <c r="B3" s="9" t="s">
        <v>18</v>
      </c>
    </row>
    <row r="4">
      <c r="A4" s="9" t="s">
        <v>8</v>
      </c>
      <c r="B4" s="10">
        <v>2.98809E7</v>
      </c>
    </row>
    <row r="5">
      <c r="A5" s="9" t="s">
        <v>15</v>
      </c>
      <c r="B5" s="10">
        <v>1.12931E7</v>
      </c>
    </row>
    <row r="6">
      <c r="A6" s="9" t="s">
        <v>13</v>
      </c>
      <c r="B6" s="10">
        <v>1.99206E7</v>
      </c>
    </row>
    <row r="7">
      <c r="A7" s="9" t="s">
        <v>6</v>
      </c>
      <c r="B7" s="10">
        <v>3.43315E7</v>
      </c>
    </row>
    <row r="8">
      <c r="A8" s="9" t="s">
        <v>8</v>
      </c>
      <c r="B8" s="10">
        <v>1.2780939983E8</v>
      </c>
    </row>
    <row r="9">
      <c r="A9" s="9" t="s">
        <v>15</v>
      </c>
      <c r="B9" s="10">
        <v>1.5946E7</v>
      </c>
    </row>
    <row r="10">
      <c r="A10" s="9" t="s">
        <v>13</v>
      </c>
      <c r="B10" s="10">
        <v>6973400.0</v>
      </c>
    </row>
    <row r="11">
      <c r="A11" s="9" t="s">
        <v>6</v>
      </c>
      <c r="B11" s="10">
        <v>4.022636016E7</v>
      </c>
    </row>
    <row r="12">
      <c r="A12" s="9" t="s">
        <v>8</v>
      </c>
      <c r="B12" s="14">
        <v>1.0271137044E8</v>
      </c>
    </row>
    <row r="13">
      <c r="A13" s="9" t="s">
        <v>15</v>
      </c>
      <c r="B13" s="14">
        <v>4.235100044E7</v>
      </c>
    </row>
    <row r="14">
      <c r="A14" s="9" t="s">
        <v>13</v>
      </c>
      <c r="B14" s="14">
        <v>1.2257E7</v>
      </c>
    </row>
    <row r="15">
      <c r="A15" s="9" t="s">
        <v>6</v>
      </c>
      <c r="B15" s="14">
        <v>1.350000022E7</v>
      </c>
    </row>
    <row r="18"/>
    <row r="19"/>
    <row r="20"/>
    <row r="21"/>
    <row r="22"/>
    <row r="23"/>
  </sheetData>
  <drawing r:id="rId2"/>
</worksheet>
</file>