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wnloads\Deep Learning Project\"/>
    </mc:Choice>
  </mc:AlternateContent>
  <xr:revisionPtr revIDLastSave="0" documentId="13_ncr:1_{A07C2106-A507-4E7D-A2F8-4F1E00C5108C}" xr6:coauthVersionLast="47" xr6:coauthVersionMax="47" xr10:uidLastSave="{00000000-0000-0000-0000-000000000000}"/>
  <bookViews>
    <workbookView xWindow="-108" yWindow="-108" windowWidth="23256" windowHeight="12456" xr2:uid="{6AE2C22C-395E-43CD-82F2-BA9A941CA964}"/>
  </bookViews>
  <sheets>
    <sheet name="Character" sheetId="1" r:id="rId1"/>
    <sheet name="L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2" i="2" l="1"/>
  <c r="H50" i="2"/>
  <c r="G50" i="2"/>
  <c r="F50" i="2"/>
  <c r="E50" i="2"/>
  <c r="N14" i="2"/>
  <c r="N15" i="2" s="1"/>
  <c r="F49" i="2"/>
  <c r="C49" i="2"/>
  <c r="C50" i="2" s="1"/>
  <c r="D49" i="2"/>
  <c r="D50" i="2" s="1"/>
  <c r="I49" i="2"/>
  <c r="I50" i="2" s="1"/>
  <c r="H49" i="2"/>
  <c r="G49" i="2"/>
  <c r="E49" i="2"/>
  <c r="F34" i="1"/>
  <c r="D34" i="1"/>
  <c r="E34" i="1"/>
  <c r="E33" i="1"/>
  <c r="F33" i="1" s="1"/>
  <c r="D33" i="1"/>
  <c r="A33" i="1" a="1"/>
  <c r="A33" i="1" s="1"/>
  <c r="D32" i="1"/>
  <c r="D26" i="1"/>
  <c r="I15" i="1"/>
  <c r="E15" i="1" s="1"/>
  <c r="H15" i="1"/>
  <c r="D16" i="1" s="1"/>
  <c r="E26" i="1" l="1"/>
  <c r="F26" i="1" s="1"/>
  <c r="E32" i="1"/>
  <c r="F32" i="1" s="1"/>
  <c r="D28" i="1"/>
  <c r="D22" i="1"/>
  <c r="E22" i="1"/>
  <c r="F22" i="1" s="1"/>
  <c r="E27" i="1"/>
  <c r="D27" i="1"/>
  <c r="F27" i="1" s="1"/>
  <c r="E23" i="1"/>
  <c r="F23" i="1" s="1"/>
  <c r="E30" i="1"/>
  <c r="E24" i="1"/>
  <c r="D25" i="1"/>
  <c r="E25" i="1"/>
  <c r="F25" i="1" s="1"/>
  <c r="E31" i="1"/>
  <c r="D23" i="1"/>
  <c r="D31" i="1"/>
  <c r="D24" i="1"/>
  <c r="D30" i="1"/>
  <c r="E29" i="1"/>
  <c r="D29" i="1"/>
  <c r="E28" i="1"/>
  <c r="D15" i="1"/>
  <c r="F15" i="1" s="1"/>
  <c r="D14" i="1"/>
  <c r="E14" i="1"/>
  <c r="D13" i="1"/>
  <c r="E18" i="1"/>
  <c r="D18" i="1"/>
  <c r="D20" i="1"/>
  <c r="E20" i="1"/>
  <c r="D17" i="1"/>
  <c r="F17" i="1" s="1"/>
  <c r="E16" i="1"/>
  <c r="F16" i="1" s="1"/>
  <c r="E13" i="1"/>
  <c r="D19" i="1"/>
  <c r="E19" i="1"/>
  <c r="E21" i="1"/>
  <c r="D21" i="1"/>
  <c r="F21" i="1" s="1"/>
  <c r="E17" i="1"/>
  <c r="F19" i="1" l="1"/>
  <c r="F28" i="1"/>
  <c r="F31" i="1"/>
  <c r="F30" i="1"/>
  <c r="F29" i="1"/>
  <c r="F14" i="1"/>
  <c r="F20" i="1"/>
  <c r="F24" i="1"/>
  <c r="F18" i="1"/>
  <c r="F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<sst xmlns="http://schemas.openxmlformats.org/spreadsheetml/2006/main" count="297" uniqueCount="89">
  <si>
    <t>ocr_1ds</t>
  </si>
  <si>
    <t>10epoch_car</t>
  </si>
  <si>
    <t>1dr+25</t>
  </si>
  <si>
    <t>1ds+25+25</t>
  </si>
  <si>
    <t>1ds+25+1dsbyk10</t>
  </si>
  <si>
    <t>yolov51ds</t>
  </si>
  <si>
    <t>1ds+25+1dsbyk10+ds2</t>
  </si>
  <si>
    <t>✅</t>
  </si>
  <si>
    <t>☑️</t>
  </si>
  <si>
    <t>detect</t>
  </si>
  <si>
    <t>karacter</t>
  </si>
  <si>
    <t>✖️❌</t>
  </si>
  <si>
    <t>✖️</t>
  </si>
  <si>
    <t>❌</t>
  </si>
  <si>
    <t>✅☑️</t>
  </si>
  <si>
    <t>✅❌</t>
  </si>
  <si>
    <t>❌☑️</t>
  </si>
  <si>
    <t>merge10+10</t>
  </si>
  <si>
    <t>merge10+10+10</t>
  </si>
  <si>
    <t>yolov5_merge_6</t>
  </si>
  <si>
    <t>yolov5_car25</t>
  </si>
  <si>
    <t>Yolov5_merge_6+7</t>
  </si>
  <si>
    <t>Yolov5_merge_6+7+7</t>
  </si>
  <si>
    <t>yolov7_1ds</t>
  </si>
  <si>
    <t>yolov7_car8</t>
  </si>
  <si>
    <t>yolov7_merge6</t>
  </si>
  <si>
    <t>yolov7_1ds_8+8</t>
  </si>
  <si>
    <t>yolov7_car8+8</t>
  </si>
  <si>
    <t>Yolov5_merge_6+7+7+7</t>
  </si>
  <si>
    <t>yolov7_1ds_8+8+8</t>
  </si>
  <si>
    <t>Yolov7_1ds_Yolov7_1ds_8+8+8</t>
  </si>
  <si>
    <t>coba rotasi</t>
  </si>
  <si>
    <t>Yolov5_merge_6+7+7BW</t>
  </si>
  <si>
    <t>Yolov5_merge_6+7+7%</t>
  </si>
  <si>
    <t>resize + normalisasi</t>
  </si>
  <si>
    <t>❌❌</t>
  </si>
  <si>
    <t>BD1484CG</t>
  </si>
  <si>
    <t>Z1033A</t>
  </si>
  <si>
    <t>B1745JFG</t>
  </si>
  <si>
    <t>L777R</t>
  </si>
  <si>
    <t>A8127J</t>
  </si>
  <si>
    <t>D30JUZ</t>
  </si>
  <si>
    <t>F5373XX</t>
  </si>
  <si>
    <t>G241GH</t>
  </si>
  <si>
    <t>AD 1 LZ</t>
  </si>
  <si>
    <t>L 1988 MA</t>
  </si>
  <si>
    <t>A 1588 PP</t>
  </si>
  <si>
    <t>B1308RFX</t>
  </si>
  <si>
    <t>BK1337JJ</t>
  </si>
  <si>
    <t>B3460UZC</t>
  </si>
  <si>
    <t>DD614XY</t>
  </si>
  <si>
    <t>BA1146OO</t>
  </si>
  <si>
    <t>D6160L0</t>
  </si>
  <si>
    <t>B2532PFN</t>
  </si>
  <si>
    <t>B2274BFY</t>
  </si>
  <si>
    <t>B1861QH</t>
  </si>
  <si>
    <t>B3548PKL</t>
  </si>
  <si>
    <t>B4893SOG</t>
  </si>
  <si>
    <t>B1171SSI</t>
  </si>
  <si>
    <t>B1970SSW</t>
  </si>
  <si>
    <t>B2195JU</t>
  </si>
  <si>
    <t>BE1872AO</t>
  </si>
  <si>
    <t>B1ASA</t>
  </si>
  <si>
    <t>B591RI</t>
  </si>
  <si>
    <t>B1756NBG</t>
  </si>
  <si>
    <t>B1084SQH</t>
  </si>
  <si>
    <t>B1925TRC</t>
  </si>
  <si>
    <t>D1494TJM</t>
  </si>
  <si>
    <t>BP1050A</t>
  </si>
  <si>
    <t>L1453EM</t>
  </si>
  <si>
    <t>D150RGA</t>
  </si>
  <si>
    <t>B1909NRK</t>
  </si>
  <si>
    <t>BP1323ZI</t>
  </si>
  <si>
    <t>DD406AN</t>
  </si>
  <si>
    <t>DD1330QZ</t>
  </si>
  <si>
    <t>B1656SPW</t>
  </si>
  <si>
    <t>DG7509KM</t>
  </si>
  <si>
    <t>BK828MD</t>
  </si>
  <si>
    <t>B2506TIS</t>
  </si>
  <si>
    <t>Yolov5_merge_6+7+7 NMS</t>
  </si>
  <si>
    <t>Z1353H</t>
  </si>
  <si>
    <t>NMS</t>
  </si>
  <si>
    <t>B1248FIE</t>
  </si>
  <si>
    <t>DA1579DF</t>
  </si>
  <si>
    <t>OUT</t>
  </si>
  <si>
    <t>AG 7 0P</t>
  </si>
  <si>
    <t>BA1146QQ</t>
  </si>
  <si>
    <t>Segmentation</t>
  </si>
  <si>
    <t>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</si>
</sst>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8"/>
      <color rgb="FF212121"/>
      <name val="Arial"/>
      <family val="2"/>
    </font>
    <font>
      <sz val="12"/>
      <color rgb="FF212121"/>
      <name val="Arial"/>
      <family val="2"/>
    </font>
    <font>
      <sz val="11"/>
      <color rgb="FF212121"/>
      <name val="Calibri"/>
      <family val="2"/>
      <scheme val="minor"/>
    </font>
    <font>
      <sz val="11"/>
      <name val="Calibri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slantDashDot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2" borderId="0" xfId="0" applyFill="1"/>
    <xf numFmtId="0" fontId="0" fillId="0" borderId="6" xfId="0" applyBorder="1"/>
    <xf numFmtId="0" fontId="5" fillId="0" borderId="6" xfId="0" applyFont="1" applyBorder="1"/>
    <xf numFmtId="0" fontId="6" fillId="0" borderId="0" xfId="0" applyFont="1"/>
    <xf numFmtId="0" fontId="0" fillId="3" borderId="1" xfId="0" applyFill="1" applyBorder="1" applyAlignment="1">
      <alignment wrapText="1"/>
    </xf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1733-2B6C-4D13-AA90-B367A9B2C494}">
  <dimension ref="A1:W42"/>
  <sheetViews>
    <sheetView tabSelected="1" topLeftCell="A2" zoomScale="115" zoomScaleNormal="115" workbookViewId="0">
      <selection activeCell="I14" sqref="I14"/>
    </sheetView>
  </sheetViews>
  <sheetFormatPr defaultRowHeight="14.4" x14ac:dyDescent="0.3"/>
  <cols>
    <col min="1" max="1" width="22.44140625" customWidth="1"/>
    <col min="3" max="3" width="9.21875" customWidth="1"/>
    <col min="5" max="5" width="11" bestFit="1" customWidth="1"/>
    <col min="6" max="6" width="12.5546875" customWidth="1"/>
    <col min="7" max="7" width="11.88671875" customWidth="1"/>
    <col min="8" max="8" width="12.33203125" customWidth="1"/>
    <col min="10" max="10" width="10.44140625" customWidth="1"/>
    <col min="11" max="11" width="8.88671875" customWidth="1"/>
    <col min="12" max="12" width="12.44140625" customWidth="1"/>
    <col min="13" max="13" width="12.33203125" customWidth="1"/>
  </cols>
  <sheetData>
    <row r="1" spans="1:23" ht="62.4" x14ac:dyDescent="0.3">
      <c r="B1" s="2" t="s">
        <v>0</v>
      </c>
      <c r="C1" s="8" t="s">
        <v>1</v>
      </c>
      <c r="D1" s="3" t="s">
        <v>2</v>
      </c>
      <c r="E1" s="3" t="s">
        <v>3</v>
      </c>
      <c r="F1" s="4" t="s">
        <v>4</v>
      </c>
      <c r="G1" s="4" t="s">
        <v>6</v>
      </c>
      <c r="H1" s="4" t="s">
        <v>17</v>
      </c>
      <c r="I1" s="4" t="s">
        <v>18</v>
      </c>
      <c r="J1" s="9" t="s">
        <v>5</v>
      </c>
      <c r="K1" s="4" t="s">
        <v>19</v>
      </c>
      <c r="L1" s="4" t="s">
        <v>20</v>
      </c>
      <c r="M1" s="12" t="s">
        <v>21</v>
      </c>
      <c r="N1" s="13" t="s">
        <v>22</v>
      </c>
      <c r="O1" s="15" t="s">
        <v>28</v>
      </c>
      <c r="P1" s="14" t="s">
        <v>23</v>
      </c>
      <c r="Q1" s="14" t="s">
        <v>24</v>
      </c>
      <c r="R1" s="14" t="s">
        <v>25</v>
      </c>
      <c r="S1" s="14" t="s">
        <v>26</v>
      </c>
      <c r="T1" s="14" t="s">
        <v>27</v>
      </c>
      <c r="U1" s="4" t="s">
        <v>30</v>
      </c>
      <c r="V1" s="24" t="s">
        <v>33</v>
      </c>
      <c r="W1" s="24" t="s">
        <v>32</v>
      </c>
    </row>
    <row r="2" spans="1:23" x14ac:dyDescent="0.3">
      <c r="B2" s="5" t="s">
        <v>15</v>
      </c>
      <c r="C2" s="5" t="s">
        <v>14</v>
      </c>
      <c r="D2" s="5" t="s">
        <v>16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14</v>
      </c>
      <c r="J2" s="10" t="s">
        <v>15</v>
      </c>
      <c r="K2" s="5" t="s">
        <v>14</v>
      </c>
      <c r="L2" s="5" t="s">
        <v>14</v>
      </c>
      <c r="M2" s="5" t="s">
        <v>14</v>
      </c>
      <c r="N2" s="10" t="s">
        <v>14</v>
      </c>
      <c r="O2" s="10" t="s">
        <v>14</v>
      </c>
      <c r="P2" s="10" t="s">
        <v>14</v>
      </c>
      <c r="Q2" s="5" t="s">
        <v>16</v>
      </c>
      <c r="R2" s="10" t="s">
        <v>14</v>
      </c>
      <c r="S2" s="10" t="s">
        <v>14</v>
      </c>
      <c r="T2" s="5" t="s">
        <v>16</v>
      </c>
      <c r="U2" s="5" t="s">
        <v>14</v>
      </c>
      <c r="V2" s="23" t="s">
        <v>14</v>
      </c>
      <c r="W2" s="23" t="s">
        <v>14</v>
      </c>
    </row>
    <row r="3" spans="1:23" x14ac:dyDescent="0.3">
      <c r="B3" s="5" t="s">
        <v>16</v>
      </c>
      <c r="C3" s="5" t="s">
        <v>14</v>
      </c>
      <c r="D3" s="5" t="s">
        <v>14</v>
      </c>
      <c r="E3" s="5" t="s">
        <v>14</v>
      </c>
      <c r="F3" s="5" t="s">
        <v>16</v>
      </c>
      <c r="G3" s="5" t="s">
        <v>11</v>
      </c>
      <c r="H3" s="5" t="s">
        <v>15</v>
      </c>
      <c r="I3" s="5" t="s">
        <v>15</v>
      </c>
      <c r="J3" s="10" t="s">
        <v>15</v>
      </c>
      <c r="K3" s="10" t="s">
        <v>15</v>
      </c>
      <c r="L3" s="10" t="s">
        <v>15</v>
      </c>
      <c r="M3" s="5" t="s">
        <v>14</v>
      </c>
      <c r="N3" s="10" t="s">
        <v>14</v>
      </c>
      <c r="O3" s="10" t="s">
        <v>14</v>
      </c>
      <c r="P3" s="10" t="s">
        <v>15</v>
      </c>
      <c r="Q3" s="10" t="s">
        <v>11</v>
      </c>
      <c r="R3" s="5" t="s">
        <v>16</v>
      </c>
      <c r="S3" s="10" t="s">
        <v>14</v>
      </c>
      <c r="T3" s="5" t="s">
        <v>11</v>
      </c>
      <c r="U3" s="5" t="s">
        <v>16</v>
      </c>
      <c r="V3" s="5" t="s">
        <v>14</v>
      </c>
      <c r="W3" s="5" t="s">
        <v>14</v>
      </c>
    </row>
    <row r="4" spans="1:23" x14ac:dyDescent="0.3">
      <c r="B4" s="5" t="s">
        <v>11</v>
      </c>
      <c r="C4" s="5" t="s">
        <v>14</v>
      </c>
      <c r="D4" s="5" t="s">
        <v>16</v>
      </c>
      <c r="E4" s="5" t="s">
        <v>16</v>
      </c>
      <c r="F4" s="5" t="s">
        <v>15</v>
      </c>
      <c r="G4" s="5" t="s">
        <v>14</v>
      </c>
      <c r="H4" s="5" t="s">
        <v>14</v>
      </c>
      <c r="I4" s="5" t="s">
        <v>14</v>
      </c>
      <c r="J4" s="10" t="s">
        <v>11</v>
      </c>
      <c r="K4" s="5" t="s">
        <v>16</v>
      </c>
      <c r="L4" s="5" t="s">
        <v>14</v>
      </c>
      <c r="M4" s="5" t="s">
        <v>14</v>
      </c>
      <c r="N4" s="10" t="s">
        <v>15</v>
      </c>
      <c r="O4" s="5" t="s">
        <v>16</v>
      </c>
      <c r="P4" s="5" t="s">
        <v>16</v>
      </c>
      <c r="Q4" s="10" t="s">
        <v>11</v>
      </c>
      <c r="R4" s="10" t="s">
        <v>11</v>
      </c>
      <c r="S4" s="5" t="s">
        <v>16</v>
      </c>
      <c r="T4" s="5" t="s">
        <v>14</v>
      </c>
      <c r="U4" s="5" t="s">
        <v>16</v>
      </c>
      <c r="V4" s="5" t="s">
        <v>14</v>
      </c>
      <c r="W4" s="5" t="s">
        <v>14</v>
      </c>
    </row>
    <row r="5" spans="1:23" x14ac:dyDescent="0.3">
      <c r="B5" s="5" t="s">
        <v>16</v>
      </c>
      <c r="C5" s="5" t="s">
        <v>11</v>
      </c>
      <c r="D5" s="5" t="s">
        <v>16</v>
      </c>
      <c r="E5" s="5" t="s">
        <v>16</v>
      </c>
      <c r="F5" s="5" t="s">
        <v>16</v>
      </c>
      <c r="G5" s="5" t="s">
        <v>11</v>
      </c>
      <c r="H5" s="5" t="s">
        <v>11</v>
      </c>
      <c r="I5" s="5" t="s">
        <v>11</v>
      </c>
      <c r="J5" s="10" t="s">
        <v>15</v>
      </c>
      <c r="K5" s="10" t="s">
        <v>11</v>
      </c>
      <c r="L5" s="10" t="s">
        <v>11</v>
      </c>
      <c r="M5" s="5" t="s">
        <v>16</v>
      </c>
      <c r="N5" s="10" t="s">
        <v>14</v>
      </c>
      <c r="O5" s="10" t="s">
        <v>11</v>
      </c>
      <c r="P5" s="10" t="s">
        <v>15</v>
      </c>
      <c r="Q5" s="10" t="s">
        <v>11</v>
      </c>
      <c r="R5" s="10" t="s">
        <v>14</v>
      </c>
      <c r="S5" s="5" t="s">
        <v>14</v>
      </c>
      <c r="T5" s="5" t="s">
        <v>11</v>
      </c>
      <c r="U5" s="5" t="s">
        <v>16</v>
      </c>
      <c r="V5" s="5" t="s">
        <v>16</v>
      </c>
      <c r="W5" s="5" t="s">
        <v>16</v>
      </c>
    </row>
    <row r="6" spans="1:23" x14ac:dyDescent="0.3">
      <c r="B6" s="5" t="s">
        <v>14</v>
      </c>
      <c r="C6" s="5" t="s">
        <v>16</v>
      </c>
      <c r="D6" s="5" t="s">
        <v>14</v>
      </c>
      <c r="E6" s="5" t="s">
        <v>14</v>
      </c>
      <c r="F6" s="5" t="s">
        <v>14</v>
      </c>
      <c r="G6" s="5" t="s">
        <v>16</v>
      </c>
      <c r="H6" s="5" t="s">
        <v>14</v>
      </c>
      <c r="I6" s="5" t="s">
        <v>14</v>
      </c>
      <c r="J6" s="10" t="s">
        <v>14</v>
      </c>
      <c r="K6" s="5" t="s">
        <v>15</v>
      </c>
      <c r="L6" s="5" t="s">
        <v>16</v>
      </c>
      <c r="M6" s="5" t="s">
        <v>14</v>
      </c>
      <c r="N6" s="10" t="s">
        <v>14</v>
      </c>
      <c r="O6" s="10" t="s">
        <v>14</v>
      </c>
      <c r="P6" s="10" t="s">
        <v>14</v>
      </c>
      <c r="Q6" s="10" t="s">
        <v>11</v>
      </c>
      <c r="R6" s="10" t="s">
        <v>14</v>
      </c>
      <c r="S6" s="5" t="s">
        <v>14</v>
      </c>
      <c r="T6" s="5" t="s">
        <v>11</v>
      </c>
      <c r="U6" s="5" t="s">
        <v>14</v>
      </c>
      <c r="V6" s="5" t="s">
        <v>14</v>
      </c>
      <c r="W6" s="5" t="s">
        <v>14</v>
      </c>
    </row>
    <row r="7" spans="1:23" x14ac:dyDescent="0.3">
      <c r="B7" s="5" t="s">
        <v>14</v>
      </c>
      <c r="C7" s="5" t="s">
        <v>14</v>
      </c>
      <c r="D7" s="5" t="s">
        <v>16</v>
      </c>
      <c r="E7" s="5" t="s">
        <v>16</v>
      </c>
      <c r="F7" s="5" t="s">
        <v>14</v>
      </c>
      <c r="G7" s="5" t="s">
        <v>14</v>
      </c>
      <c r="H7" s="5" t="s">
        <v>11</v>
      </c>
      <c r="I7" s="5" t="s">
        <v>11</v>
      </c>
      <c r="J7" s="10" t="s">
        <v>14</v>
      </c>
      <c r="K7" s="5" t="s">
        <v>14</v>
      </c>
      <c r="L7" s="5" t="s">
        <v>14</v>
      </c>
      <c r="M7" s="5" t="s">
        <v>16</v>
      </c>
      <c r="N7" s="10" t="s">
        <v>14</v>
      </c>
      <c r="O7" s="5" t="s">
        <v>16</v>
      </c>
      <c r="P7" s="10" t="s">
        <v>15</v>
      </c>
      <c r="Q7" s="10" t="s">
        <v>11</v>
      </c>
      <c r="R7" s="5" t="s">
        <v>16</v>
      </c>
      <c r="S7" s="5" t="s">
        <v>14</v>
      </c>
      <c r="T7" s="5" t="s">
        <v>11</v>
      </c>
      <c r="U7" s="5" t="s">
        <v>14</v>
      </c>
      <c r="V7" s="5" t="s">
        <v>14</v>
      </c>
      <c r="W7" s="5" t="s">
        <v>14</v>
      </c>
    </row>
    <row r="8" spans="1:23" x14ac:dyDescent="0.3"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10" t="s">
        <v>11</v>
      </c>
      <c r="K8" s="10" t="s">
        <v>11</v>
      </c>
      <c r="L8" s="10" t="s">
        <v>11</v>
      </c>
      <c r="M8" s="10" t="s">
        <v>11</v>
      </c>
      <c r="N8" s="10" t="s">
        <v>11</v>
      </c>
      <c r="O8" s="10" t="s">
        <v>11</v>
      </c>
      <c r="P8" s="10" t="s">
        <v>11</v>
      </c>
      <c r="Q8" s="10" t="s">
        <v>11</v>
      </c>
      <c r="R8" s="10" t="s">
        <v>11</v>
      </c>
      <c r="S8" s="10" t="s">
        <v>11</v>
      </c>
      <c r="T8" s="5" t="s">
        <v>11</v>
      </c>
      <c r="U8" s="5" t="s">
        <v>11</v>
      </c>
      <c r="V8" s="5" t="s">
        <v>35</v>
      </c>
      <c r="W8" s="5" t="s">
        <v>35</v>
      </c>
    </row>
    <row r="9" spans="1:23" x14ac:dyDescent="0.3">
      <c r="B9" s="6" t="s">
        <v>11</v>
      </c>
      <c r="C9" s="6" t="s">
        <v>14</v>
      </c>
      <c r="D9" s="6" t="s">
        <v>16</v>
      </c>
      <c r="E9" s="6" t="s">
        <v>16</v>
      </c>
      <c r="F9" s="6" t="s">
        <v>14</v>
      </c>
      <c r="G9" s="6" t="s">
        <v>14</v>
      </c>
      <c r="H9" s="6" t="s">
        <v>14</v>
      </c>
      <c r="I9" s="6" t="s">
        <v>14</v>
      </c>
      <c r="J9" s="11" t="s">
        <v>16</v>
      </c>
      <c r="K9" s="5" t="s">
        <v>14</v>
      </c>
      <c r="L9" s="5" t="s">
        <v>14</v>
      </c>
      <c r="M9" s="5" t="s">
        <v>14</v>
      </c>
      <c r="N9" s="10" t="s">
        <v>14</v>
      </c>
      <c r="O9" s="10" t="s">
        <v>14</v>
      </c>
      <c r="P9" s="5" t="s">
        <v>16</v>
      </c>
      <c r="Q9" s="10" t="s">
        <v>11</v>
      </c>
      <c r="R9" s="5" t="s">
        <v>16</v>
      </c>
      <c r="S9" s="5" t="s">
        <v>16</v>
      </c>
      <c r="T9" s="5" t="s">
        <v>11</v>
      </c>
      <c r="U9" s="5" t="s">
        <v>16</v>
      </c>
      <c r="V9" s="5" t="s">
        <v>14</v>
      </c>
      <c r="W9" s="5" t="s">
        <v>14</v>
      </c>
    </row>
    <row r="10" spans="1:23" x14ac:dyDescent="0.3">
      <c r="B10" s="7"/>
      <c r="C10" s="7"/>
      <c r="D10" s="7"/>
      <c r="E10" s="7"/>
      <c r="F10" s="7"/>
      <c r="G10" s="7"/>
      <c r="H10" s="7"/>
      <c r="I10" s="7"/>
      <c r="J10" s="7"/>
    </row>
    <row r="12" spans="1:23" ht="15.6" x14ac:dyDescent="0.3">
      <c r="E12" s="1"/>
      <c r="F12" s="1"/>
      <c r="G12" s="1"/>
      <c r="H12" s="1"/>
      <c r="I12" s="1"/>
    </row>
    <row r="13" spans="1:23" ht="15.6" x14ac:dyDescent="0.3">
      <c r="A13" t="s">
        <v>0</v>
      </c>
      <c r="B13">
        <v>3</v>
      </c>
      <c r="C13">
        <v>4</v>
      </c>
      <c r="D13">
        <f>B13*$H$15</f>
        <v>24.375</v>
      </c>
      <c r="E13">
        <f>C13*$I$15</f>
        <v>17.5</v>
      </c>
      <c r="F13">
        <f>D13+E13</f>
        <v>41.875</v>
      </c>
      <c r="H13" t="s">
        <v>87</v>
      </c>
      <c r="I13" t="s">
        <v>88</v>
      </c>
      <c r="L13" s="1" t="s">
        <v>9</v>
      </c>
      <c r="M13" s="1" t="s">
        <v>10</v>
      </c>
    </row>
    <row r="14" spans="1:23" x14ac:dyDescent="0.3">
      <c r="A14" s="18" t="s">
        <v>1</v>
      </c>
      <c r="B14" s="18">
        <v>5</v>
      </c>
      <c r="C14" s="18">
        <v>6</v>
      </c>
      <c r="D14" s="18">
        <f>B14*$H$15</f>
        <v>40.625</v>
      </c>
      <c r="E14" s="18">
        <f>C14*$I$15</f>
        <v>26.25</v>
      </c>
      <c r="F14" s="18">
        <f>D14+E14</f>
        <v>66.875</v>
      </c>
      <c r="H14">
        <v>65</v>
      </c>
      <c r="I14">
        <v>35</v>
      </c>
      <c r="L14" t="s">
        <v>7</v>
      </c>
      <c r="M14" t="s">
        <v>8</v>
      </c>
      <c r="N14" s="5" t="s">
        <v>14</v>
      </c>
    </row>
    <row r="15" spans="1:23" x14ac:dyDescent="0.3">
      <c r="A15" t="s">
        <v>2</v>
      </c>
      <c r="B15">
        <v>2</v>
      </c>
      <c r="C15">
        <v>7</v>
      </c>
      <c r="D15">
        <f>B15*$H$15</f>
        <v>16.25</v>
      </c>
      <c r="E15">
        <f>C15*$I$15</f>
        <v>30.625</v>
      </c>
      <c r="F15">
        <f>D15+E15</f>
        <v>46.875</v>
      </c>
      <c r="H15">
        <f>H14/8</f>
        <v>8.125</v>
      </c>
      <c r="I15">
        <f>I14/8</f>
        <v>4.375</v>
      </c>
      <c r="L15" t="s">
        <v>12</v>
      </c>
      <c r="M15" t="s">
        <v>13</v>
      </c>
      <c r="N15" s="5" t="s">
        <v>11</v>
      </c>
    </row>
    <row r="16" spans="1:23" x14ac:dyDescent="0.3">
      <c r="A16" t="s">
        <v>3</v>
      </c>
      <c r="B16">
        <v>3</v>
      </c>
      <c r="C16">
        <v>7</v>
      </c>
      <c r="D16">
        <f>B16*$H$15</f>
        <v>24.375</v>
      </c>
      <c r="E16">
        <f>C16*$I$15</f>
        <v>30.625</v>
      </c>
      <c r="F16">
        <f>D16+E16</f>
        <v>55</v>
      </c>
      <c r="N16" s="5" t="s">
        <v>15</v>
      </c>
    </row>
    <row r="17" spans="1:14" x14ac:dyDescent="0.3">
      <c r="A17" s="18" t="s">
        <v>4</v>
      </c>
      <c r="B17" s="18">
        <v>5</v>
      </c>
      <c r="C17" s="18">
        <v>6</v>
      </c>
      <c r="D17" s="18">
        <f>B17*$H$15</f>
        <v>40.625</v>
      </c>
      <c r="E17" s="18">
        <f>C17*$I$15</f>
        <v>26.25</v>
      </c>
      <c r="F17" s="18">
        <f>D17+E17</f>
        <v>66.875</v>
      </c>
      <c r="N17" s="5" t="s">
        <v>16</v>
      </c>
    </row>
    <row r="18" spans="1:14" x14ac:dyDescent="0.3">
      <c r="A18" t="s">
        <v>6</v>
      </c>
      <c r="B18">
        <v>4</v>
      </c>
      <c r="C18">
        <v>5</v>
      </c>
      <c r="D18">
        <f t="shared" ref="D18:D26" si="0">B18*$H$15</f>
        <v>32.5</v>
      </c>
      <c r="E18">
        <f t="shared" ref="E18:E26" si="1">C18*$I$15</f>
        <v>21.875</v>
      </c>
      <c r="F18">
        <f t="shared" ref="F18:F26" si="2">D18+E18</f>
        <v>54.375</v>
      </c>
    </row>
    <row r="19" spans="1:14" x14ac:dyDescent="0.3">
      <c r="A19" t="s">
        <v>17</v>
      </c>
      <c r="B19">
        <v>5</v>
      </c>
      <c r="C19">
        <v>4</v>
      </c>
      <c r="D19">
        <f t="shared" si="0"/>
        <v>40.625</v>
      </c>
      <c r="E19">
        <f t="shared" si="1"/>
        <v>17.5</v>
      </c>
      <c r="F19">
        <f t="shared" si="2"/>
        <v>58.125</v>
      </c>
    </row>
    <row r="20" spans="1:14" ht="15" thickBot="1" x14ac:dyDescent="0.35">
      <c r="A20" s="19" t="s">
        <v>18</v>
      </c>
      <c r="B20" s="19">
        <v>5</v>
      </c>
      <c r="C20" s="19">
        <v>4</v>
      </c>
      <c r="D20" s="19">
        <f t="shared" si="0"/>
        <v>40.625</v>
      </c>
      <c r="E20" s="19">
        <f t="shared" si="1"/>
        <v>17.5</v>
      </c>
      <c r="F20" s="19">
        <f t="shared" si="2"/>
        <v>58.125</v>
      </c>
    </row>
    <row r="21" spans="1:14" x14ac:dyDescent="0.3">
      <c r="A21" t="s">
        <v>5</v>
      </c>
      <c r="B21">
        <v>5</v>
      </c>
      <c r="C21">
        <v>3</v>
      </c>
      <c r="D21">
        <f t="shared" si="0"/>
        <v>40.625</v>
      </c>
      <c r="E21">
        <f t="shared" si="1"/>
        <v>13.125</v>
      </c>
      <c r="F21">
        <f t="shared" si="2"/>
        <v>53.75</v>
      </c>
    </row>
    <row r="22" spans="1:14" x14ac:dyDescent="0.3">
      <c r="A22" t="s">
        <v>19</v>
      </c>
      <c r="B22">
        <v>5</v>
      </c>
      <c r="C22">
        <v>4</v>
      </c>
      <c r="D22">
        <f t="shared" si="0"/>
        <v>40.625</v>
      </c>
      <c r="E22">
        <f t="shared" si="1"/>
        <v>17.5</v>
      </c>
      <c r="F22">
        <f t="shared" si="2"/>
        <v>58.125</v>
      </c>
    </row>
    <row r="23" spans="1:14" x14ac:dyDescent="0.3">
      <c r="A23" t="s">
        <v>20</v>
      </c>
      <c r="B23">
        <v>5</v>
      </c>
      <c r="C23">
        <v>5</v>
      </c>
      <c r="D23">
        <f t="shared" si="0"/>
        <v>40.625</v>
      </c>
      <c r="E23">
        <f t="shared" si="1"/>
        <v>21.875</v>
      </c>
      <c r="F23">
        <f t="shared" si="2"/>
        <v>62.5</v>
      </c>
    </row>
    <row r="24" spans="1:14" x14ac:dyDescent="0.3">
      <c r="A24" t="s">
        <v>21</v>
      </c>
      <c r="B24">
        <v>5</v>
      </c>
      <c r="C24">
        <v>7</v>
      </c>
      <c r="D24">
        <f t="shared" si="0"/>
        <v>40.625</v>
      </c>
      <c r="E24">
        <f t="shared" si="1"/>
        <v>30.625</v>
      </c>
      <c r="F24">
        <f t="shared" si="2"/>
        <v>71.25</v>
      </c>
    </row>
    <row r="25" spans="1:14" x14ac:dyDescent="0.3">
      <c r="A25" s="18" t="s">
        <v>22</v>
      </c>
      <c r="B25" s="18">
        <v>7</v>
      </c>
      <c r="C25" s="18">
        <v>6</v>
      </c>
      <c r="D25" s="18">
        <f t="shared" si="0"/>
        <v>56.875</v>
      </c>
      <c r="E25" s="18">
        <f t="shared" si="1"/>
        <v>26.25</v>
      </c>
      <c r="F25" s="18">
        <f t="shared" si="2"/>
        <v>83.125</v>
      </c>
    </row>
    <row r="26" spans="1:14" ht="15" thickBot="1" x14ac:dyDescent="0.35">
      <c r="A26" s="19" t="s">
        <v>28</v>
      </c>
      <c r="B26" s="19">
        <v>4</v>
      </c>
      <c r="C26" s="19">
        <v>6</v>
      </c>
      <c r="D26" s="19">
        <f t="shared" si="0"/>
        <v>32.5</v>
      </c>
      <c r="E26" s="19">
        <f t="shared" si="1"/>
        <v>26.25</v>
      </c>
      <c r="F26" s="19">
        <f t="shared" si="2"/>
        <v>58.75</v>
      </c>
    </row>
    <row r="27" spans="1:14" x14ac:dyDescent="0.3">
      <c r="A27" s="27" t="s">
        <v>23</v>
      </c>
      <c r="B27" s="27">
        <v>5</v>
      </c>
      <c r="C27" s="27">
        <v>4</v>
      </c>
      <c r="D27" s="27">
        <f t="shared" ref="D27:D34" si="3">B27*$H$15</f>
        <v>40.625</v>
      </c>
      <c r="E27" s="27">
        <f t="shared" ref="E27:E34" si="4">C27*$I$15</f>
        <v>17.5</v>
      </c>
      <c r="F27" s="27">
        <f t="shared" ref="F27:F34" si="5">D27+E27</f>
        <v>58.125</v>
      </c>
      <c r="G27">
        <v>1.1279999999999999</v>
      </c>
      <c r="H27" s="21">
        <v>0.93400000000000005</v>
      </c>
    </row>
    <row r="28" spans="1:14" x14ac:dyDescent="0.3">
      <c r="A28" t="s">
        <v>24</v>
      </c>
      <c r="B28">
        <v>0</v>
      </c>
      <c r="C28">
        <v>1</v>
      </c>
      <c r="D28">
        <f t="shared" si="3"/>
        <v>0</v>
      </c>
      <c r="E28">
        <f t="shared" si="4"/>
        <v>4.375</v>
      </c>
      <c r="F28">
        <f t="shared" si="5"/>
        <v>4.375</v>
      </c>
    </row>
    <row r="29" spans="1:14" x14ac:dyDescent="0.3">
      <c r="A29" t="s">
        <v>25</v>
      </c>
      <c r="B29">
        <v>3</v>
      </c>
      <c r="C29">
        <v>6</v>
      </c>
      <c r="D29">
        <f t="shared" si="3"/>
        <v>24.375</v>
      </c>
      <c r="E29">
        <f t="shared" si="4"/>
        <v>26.25</v>
      </c>
      <c r="F29">
        <f t="shared" si="5"/>
        <v>50.625</v>
      </c>
    </row>
    <row r="30" spans="1:14" x14ac:dyDescent="0.3">
      <c r="A30" s="18" t="s">
        <v>26</v>
      </c>
      <c r="B30" s="18">
        <v>5</v>
      </c>
      <c r="C30" s="18">
        <v>7</v>
      </c>
      <c r="D30" s="18">
        <f t="shared" si="3"/>
        <v>40.625</v>
      </c>
      <c r="E30" s="18">
        <f t="shared" si="4"/>
        <v>30.625</v>
      </c>
      <c r="F30" s="18">
        <f t="shared" si="5"/>
        <v>71.25</v>
      </c>
    </row>
    <row r="31" spans="1:14" x14ac:dyDescent="0.3">
      <c r="A31" t="s">
        <v>27</v>
      </c>
      <c r="B31">
        <v>1</v>
      </c>
      <c r="C31">
        <v>2</v>
      </c>
      <c r="D31">
        <f t="shared" si="3"/>
        <v>8.125</v>
      </c>
      <c r="E31">
        <f t="shared" si="4"/>
        <v>8.75</v>
      </c>
      <c r="F31">
        <f t="shared" si="5"/>
        <v>16.875</v>
      </c>
    </row>
    <row r="32" spans="1:14" ht="15" thickBot="1" x14ac:dyDescent="0.35">
      <c r="A32" s="20" t="s">
        <v>29</v>
      </c>
      <c r="B32" s="19">
        <v>3</v>
      </c>
      <c r="C32" s="19">
        <v>7</v>
      </c>
      <c r="D32" s="19">
        <f t="shared" si="3"/>
        <v>24.375</v>
      </c>
      <c r="E32" s="19">
        <f t="shared" si="4"/>
        <v>30.625</v>
      </c>
      <c r="F32" s="19">
        <f t="shared" si="5"/>
        <v>55</v>
      </c>
    </row>
    <row r="33" spans="1:6" x14ac:dyDescent="0.3">
      <c r="A33" t="str" cm="1">
        <f t="array" ref="A33:A34">TRANSPOSE(V1:W1)</f>
        <v>Yolov5_merge_6+7+7%</v>
      </c>
      <c r="B33">
        <v>6</v>
      </c>
      <c r="C33">
        <v>7</v>
      </c>
      <c r="D33">
        <f t="shared" si="3"/>
        <v>48.75</v>
      </c>
      <c r="E33">
        <f t="shared" si="4"/>
        <v>30.625</v>
      </c>
      <c r="F33">
        <f t="shared" si="5"/>
        <v>79.375</v>
      </c>
    </row>
    <row r="34" spans="1:6" x14ac:dyDescent="0.3">
      <c r="A34" t="str">
        <v>Yolov5_merge_6+7+7BW</v>
      </c>
      <c r="B34">
        <v>6</v>
      </c>
      <c r="C34">
        <v>7</v>
      </c>
      <c r="D34">
        <f t="shared" si="3"/>
        <v>48.75</v>
      </c>
      <c r="E34">
        <f t="shared" si="4"/>
        <v>30.625</v>
      </c>
      <c r="F34">
        <f t="shared" si="5"/>
        <v>79.375</v>
      </c>
    </row>
    <row r="35" spans="1:6" x14ac:dyDescent="0.3">
      <c r="A35" s="16"/>
    </row>
    <row r="36" spans="1:6" x14ac:dyDescent="0.3">
      <c r="A36" s="16"/>
    </row>
    <row r="37" spans="1:6" x14ac:dyDescent="0.3">
      <c r="A37" s="16"/>
    </row>
    <row r="38" spans="1:6" x14ac:dyDescent="0.3">
      <c r="A38" s="16"/>
    </row>
    <row r="39" spans="1:6" x14ac:dyDescent="0.3">
      <c r="A39" s="16"/>
    </row>
    <row r="40" spans="1:6" ht="15" x14ac:dyDescent="0.3">
      <c r="A40" s="17"/>
    </row>
    <row r="41" spans="1:6" ht="15" x14ac:dyDescent="0.3">
      <c r="A41" s="17"/>
    </row>
    <row r="42" spans="1:6" x14ac:dyDescent="0.3">
      <c r="A42" s="16"/>
    </row>
  </sheetData>
  <conditionalFormatting sqref="A27:A32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6C68-8354-45C2-AA48-F91F76CB8F77}">
  <dimension ref="B1:O55"/>
  <sheetViews>
    <sheetView topLeftCell="A19" zoomScale="79" zoomScaleNormal="115" workbookViewId="0">
      <selection activeCell="D45" sqref="D45"/>
    </sheetView>
  </sheetViews>
  <sheetFormatPr defaultRowHeight="14.4" x14ac:dyDescent="0.3"/>
  <cols>
    <col min="2" max="2" width="10.5546875" bestFit="1" customWidth="1"/>
    <col min="5" max="5" width="12.21875" customWidth="1"/>
    <col min="6" max="6" width="9.88671875" customWidth="1"/>
    <col min="7" max="7" width="11" customWidth="1"/>
    <col min="10" max="10" width="11.6640625" bestFit="1" customWidth="1"/>
    <col min="11" max="11" width="22" customWidth="1"/>
  </cols>
  <sheetData>
    <row r="1" spans="2:15" ht="43.2" x14ac:dyDescent="0.3">
      <c r="B1" s="5"/>
      <c r="C1" s="22" t="s">
        <v>4</v>
      </c>
      <c r="D1" s="25" t="s">
        <v>1</v>
      </c>
      <c r="E1" s="22" t="s">
        <v>22</v>
      </c>
      <c r="F1" s="22" t="s">
        <v>79</v>
      </c>
      <c r="G1" s="22" t="s">
        <v>32</v>
      </c>
      <c r="H1" s="22" t="s">
        <v>33</v>
      </c>
      <c r="I1" s="22" t="s">
        <v>23</v>
      </c>
    </row>
    <row r="2" spans="2:15" x14ac:dyDescent="0.3">
      <c r="B2" s="5" t="s">
        <v>36</v>
      </c>
      <c r="C2" s="5"/>
      <c r="D2" s="26"/>
      <c r="E2" s="5"/>
      <c r="F2" s="5"/>
      <c r="G2" s="26">
        <v>1</v>
      </c>
      <c r="H2" s="5"/>
      <c r="I2" s="5"/>
      <c r="J2">
        <v>1</v>
      </c>
    </row>
    <row r="3" spans="2:15" x14ac:dyDescent="0.3">
      <c r="B3" s="5" t="s">
        <v>37</v>
      </c>
      <c r="C3" s="26"/>
      <c r="D3" s="26">
        <v>1</v>
      </c>
      <c r="E3" s="5">
        <v>1</v>
      </c>
      <c r="F3" s="5">
        <v>1</v>
      </c>
      <c r="G3" s="26">
        <v>1</v>
      </c>
      <c r="H3" s="5">
        <v>1</v>
      </c>
      <c r="I3" s="5"/>
    </row>
    <row r="4" spans="2:15" x14ac:dyDescent="0.3">
      <c r="B4" s="5" t="s">
        <v>38</v>
      </c>
      <c r="C4" s="5">
        <v>1</v>
      </c>
      <c r="D4" s="26">
        <v>1</v>
      </c>
      <c r="E4" s="5"/>
      <c r="F4" s="5"/>
      <c r="G4" s="26"/>
      <c r="H4" s="5"/>
      <c r="I4" s="5"/>
      <c r="L4">
        <v>1</v>
      </c>
      <c r="M4" t="s">
        <v>81</v>
      </c>
      <c r="N4" t="s">
        <v>64</v>
      </c>
    </row>
    <row r="5" spans="2:15" x14ac:dyDescent="0.3">
      <c r="B5" s="5" t="s">
        <v>39</v>
      </c>
      <c r="C5" s="5"/>
      <c r="D5" s="26"/>
      <c r="E5" s="5"/>
      <c r="F5" s="5"/>
      <c r="G5" s="26"/>
      <c r="H5" s="5"/>
      <c r="I5" s="5"/>
      <c r="N5" t="s">
        <v>82</v>
      </c>
    </row>
    <row r="6" spans="2:15" x14ac:dyDescent="0.3">
      <c r="B6" s="5" t="s">
        <v>40</v>
      </c>
      <c r="C6" s="5">
        <v>1</v>
      </c>
      <c r="D6" s="26">
        <v>1</v>
      </c>
      <c r="E6" s="5">
        <v>1</v>
      </c>
      <c r="F6" s="5">
        <v>1</v>
      </c>
      <c r="G6" s="26">
        <v>1</v>
      </c>
      <c r="H6" s="5">
        <v>1</v>
      </c>
      <c r="I6" s="5"/>
      <c r="N6" t="s">
        <v>83</v>
      </c>
    </row>
    <row r="7" spans="2:15" x14ac:dyDescent="0.3">
      <c r="B7" s="5" t="s">
        <v>64</v>
      </c>
      <c r="C7" s="5"/>
      <c r="D7" s="26"/>
      <c r="E7" s="5"/>
      <c r="F7" s="5"/>
      <c r="G7" s="26"/>
      <c r="H7" s="5"/>
      <c r="I7" s="5"/>
      <c r="L7">
        <v>0</v>
      </c>
      <c r="M7" t="s">
        <v>81</v>
      </c>
      <c r="N7" t="s">
        <v>50</v>
      </c>
    </row>
    <row r="8" spans="2:15" x14ac:dyDescent="0.3">
      <c r="B8" s="5" t="s">
        <v>41</v>
      </c>
      <c r="C8" s="5"/>
      <c r="D8" s="26"/>
      <c r="E8" s="5"/>
      <c r="F8" s="5"/>
      <c r="G8" s="26"/>
      <c r="H8" s="5"/>
      <c r="I8" s="5"/>
      <c r="N8" t="s">
        <v>75</v>
      </c>
      <c r="O8" t="s">
        <v>84</v>
      </c>
    </row>
    <row r="9" spans="2:15" x14ac:dyDescent="0.3">
      <c r="B9" s="5" t="s">
        <v>42</v>
      </c>
      <c r="C9" s="5">
        <v>1</v>
      </c>
      <c r="D9" s="26">
        <v>1</v>
      </c>
      <c r="E9" s="5"/>
      <c r="F9" s="5"/>
      <c r="G9" s="26"/>
      <c r="H9" s="5">
        <v>1</v>
      </c>
      <c r="I9" s="5"/>
      <c r="N9" t="s">
        <v>77</v>
      </c>
    </row>
    <row r="10" spans="2:15" x14ac:dyDescent="0.3">
      <c r="B10" s="5" t="s">
        <v>43</v>
      </c>
      <c r="C10" s="5"/>
      <c r="D10" s="26">
        <v>1</v>
      </c>
      <c r="E10" s="5">
        <v>1</v>
      </c>
      <c r="F10" s="5">
        <v>1</v>
      </c>
      <c r="G10" s="26">
        <v>1</v>
      </c>
      <c r="H10" s="5">
        <v>1</v>
      </c>
      <c r="I10" s="5"/>
      <c r="N10" t="s">
        <v>53</v>
      </c>
    </row>
    <row r="11" spans="2:15" x14ac:dyDescent="0.3">
      <c r="B11" s="5" t="s">
        <v>44</v>
      </c>
      <c r="C11" s="5"/>
      <c r="D11" s="26">
        <v>1</v>
      </c>
      <c r="E11" s="5"/>
      <c r="F11" s="5"/>
      <c r="G11" s="26"/>
      <c r="H11" s="5"/>
      <c r="I11" s="5"/>
      <c r="N11" t="s">
        <v>85</v>
      </c>
    </row>
    <row r="12" spans="2:15" x14ac:dyDescent="0.3">
      <c r="B12" s="5" t="s">
        <v>45</v>
      </c>
      <c r="C12" s="5"/>
      <c r="D12" s="26"/>
      <c r="E12" s="5"/>
      <c r="F12" s="5"/>
      <c r="G12" s="26"/>
      <c r="H12" s="5"/>
      <c r="I12" s="5"/>
      <c r="N12" t="s">
        <v>86</v>
      </c>
    </row>
    <row r="13" spans="2:15" x14ac:dyDescent="0.3">
      <c r="B13" s="5" t="s">
        <v>46</v>
      </c>
      <c r="C13" s="5"/>
      <c r="D13" s="26"/>
      <c r="E13" s="5"/>
      <c r="F13" s="5"/>
      <c r="G13" s="26"/>
      <c r="H13" s="5"/>
      <c r="I13" s="5"/>
    </row>
    <row r="14" spans="2:15" x14ac:dyDescent="0.3">
      <c r="B14" s="5" t="s">
        <v>47</v>
      </c>
      <c r="C14" s="5"/>
      <c r="D14" s="26"/>
      <c r="E14" s="5"/>
      <c r="F14" s="5"/>
      <c r="G14" s="26"/>
      <c r="H14" s="5"/>
      <c r="I14" s="5"/>
      <c r="N14">
        <f>7*0.45</f>
        <v>3.15</v>
      </c>
    </row>
    <row r="15" spans="2:15" x14ac:dyDescent="0.3">
      <c r="B15" s="5" t="s">
        <v>48</v>
      </c>
      <c r="C15" s="5"/>
      <c r="D15" s="26"/>
      <c r="E15" s="5"/>
      <c r="F15" s="5"/>
      <c r="G15" s="26"/>
      <c r="H15" s="5"/>
      <c r="I15" s="5"/>
      <c r="N15">
        <f>100-N14</f>
        <v>96.85</v>
      </c>
    </row>
    <row r="16" spans="2:15" x14ac:dyDescent="0.3">
      <c r="B16" s="5" t="s">
        <v>49</v>
      </c>
      <c r="C16" s="5"/>
      <c r="D16" s="26"/>
      <c r="E16" s="5">
        <v>1</v>
      </c>
      <c r="F16" s="5">
        <v>1</v>
      </c>
      <c r="G16" s="26">
        <v>1</v>
      </c>
      <c r="H16" s="5"/>
      <c r="I16" s="5"/>
    </row>
    <row r="17" spans="2:9" x14ac:dyDescent="0.3">
      <c r="B17" s="5" t="s">
        <v>80</v>
      </c>
      <c r="C17" s="5">
        <v>1</v>
      </c>
      <c r="D17" s="26">
        <v>1</v>
      </c>
      <c r="E17" s="5">
        <v>1</v>
      </c>
      <c r="F17" s="5">
        <v>1</v>
      </c>
      <c r="G17" s="26">
        <v>1</v>
      </c>
      <c r="H17" s="5">
        <v>1</v>
      </c>
      <c r="I17" s="5"/>
    </row>
    <row r="18" spans="2:9" x14ac:dyDescent="0.3">
      <c r="B18" s="5" t="s">
        <v>51</v>
      </c>
      <c r="C18" s="5"/>
      <c r="D18" s="26"/>
      <c r="E18" s="5"/>
      <c r="F18" s="5"/>
      <c r="G18" s="26"/>
      <c r="H18" s="5"/>
      <c r="I18" s="5"/>
    </row>
    <row r="19" spans="2:9" x14ac:dyDescent="0.3">
      <c r="B19" s="5" t="s">
        <v>52</v>
      </c>
      <c r="C19" s="5"/>
      <c r="D19" s="26"/>
      <c r="E19" s="5"/>
      <c r="F19" s="5"/>
      <c r="G19" s="26"/>
      <c r="H19" s="5"/>
      <c r="I19" s="5"/>
    </row>
    <row r="20" spans="2:9" x14ac:dyDescent="0.3">
      <c r="B20" s="5">
        <v>5033</v>
      </c>
      <c r="C20" s="5">
        <v>1</v>
      </c>
      <c r="D20" s="26"/>
      <c r="E20" s="5">
        <v>1</v>
      </c>
      <c r="F20" s="5">
        <v>1</v>
      </c>
      <c r="G20" s="26"/>
      <c r="H20" s="5"/>
      <c r="I20" s="5"/>
    </row>
    <row r="21" spans="2:9" x14ac:dyDescent="0.3">
      <c r="B21" s="5" t="s">
        <v>53</v>
      </c>
      <c r="C21" s="5"/>
      <c r="D21" s="26"/>
      <c r="E21" s="5"/>
      <c r="F21" s="5"/>
      <c r="G21" s="26"/>
      <c r="H21" s="5"/>
      <c r="I21" s="5"/>
    </row>
    <row r="22" spans="2:9" x14ac:dyDescent="0.3">
      <c r="B22" s="5" t="s">
        <v>54</v>
      </c>
      <c r="C22" s="5"/>
      <c r="D22" s="26">
        <v>1</v>
      </c>
      <c r="E22" s="5"/>
      <c r="F22" s="5">
        <v>1</v>
      </c>
      <c r="G22" s="26">
        <v>1</v>
      </c>
      <c r="H22" s="5">
        <v>1</v>
      </c>
      <c r="I22" s="5"/>
    </row>
    <row r="23" spans="2:9" x14ac:dyDescent="0.3">
      <c r="B23" s="5" t="s">
        <v>55</v>
      </c>
      <c r="C23" s="5">
        <v>1</v>
      </c>
      <c r="D23" s="26">
        <v>1</v>
      </c>
      <c r="E23" s="5">
        <v>1</v>
      </c>
      <c r="F23" s="5">
        <v>1</v>
      </c>
      <c r="G23" s="26"/>
      <c r="H23" s="5">
        <v>1</v>
      </c>
      <c r="I23" s="5"/>
    </row>
    <row r="24" spans="2:9" x14ac:dyDescent="0.3">
      <c r="B24" s="5" t="s">
        <v>56</v>
      </c>
      <c r="C24" s="5"/>
      <c r="D24" s="26">
        <v>1</v>
      </c>
      <c r="E24" s="5">
        <v>1</v>
      </c>
      <c r="F24" s="5">
        <v>1</v>
      </c>
      <c r="G24" s="26">
        <v>1</v>
      </c>
      <c r="H24" s="5">
        <v>1</v>
      </c>
      <c r="I24" s="5">
        <v>1</v>
      </c>
    </row>
    <row r="25" spans="2:9" x14ac:dyDescent="0.3">
      <c r="B25" s="5" t="s">
        <v>57</v>
      </c>
      <c r="C25" s="5"/>
      <c r="D25" s="26"/>
      <c r="E25" s="5"/>
      <c r="F25" s="5"/>
      <c r="G25" s="26"/>
      <c r="H25" s="5"/>
      <c r="I25" s="5"/>
    </row>
    <row r="26" spans="2:9" x14ac:dyDescent="0.3">
      <c r="B26" s="5" t="s">
        <v>58</v>
      </c>
      <c r="C26" s="5"/>
      <c r="D26" s="26"/>
      <c r="E26" s="5"/>
      <c r="F26" s="5"/>
      <c r="G26" s="26"/>
      <c r="H26" s="5"/>
      <c r="I26" s="5"/>
    </row>
    <row r="27" spans="2:9" x14ac:dyDescent="0.3">
      <c r="B27" s="5" t="s">
        <v>59</v>
      </c>
      <c r="C27" s="5"/>
      <c r="D27" s="26"/>
      <c r="E27" s="5"/>
      <c r="F27" s="5"/>
      <c r="G27" s="26"/>
      <c r="H27" s="5"/>
      <c r="I27" s="5"/>
    </row>
    <row r="28" spans="2:9" x14ac:dyDescent="0.3">
      <c r="B28" s="5" t="s">
        <v>60</v>
      </c>
      <c r="C28" s="5"/>
      <c r="D28" s="26"/>
      <c r="E28" s="5"/>
      <c r="F28" s="5"/>
      <c r="G28" s="26"/>
      <c r="H28" s="5"/>
      <c r="I28" s="5"/>
    </row>
    <row r="29" spans="2:9" x14ac:dyDescent="0.3">
      <c r="B29" s="5" t="s">
        <v>61</v>
      </c>
      <c r="C29" s="5"/>
      <c r="D29" s="26"/>
      <c r="E29" s="5"/>
      <c r="F29" s="5"/>
      <c r="G29" s="26"/>
      <c r="H29" s="5"/>
      <c r="I29" s="5"/>
    </row>
    <row r="30" spans="2:9" x14ac:dyDescent="0.3">
      <c r="B30" s="5" t="s">
        <v>62</v>
      </c>
      <c r="C30" s="5"/>
      <c r="D30" s="26"/>
      <c r="E30" s="5"/>
      <c r="F30" s="5"/>
      <c r="G30" s="26"/>
      <c r="H30" s="5"/>
      <c r="I30" s="5"/>
    </row>
    <row r="31" spans="2:9" x14ac:dyDescent="0.3">
      <c r="B31" s="5" t="s">
        <v>63</v>
      </c>
      <c r="C31" s="5"/>
      <c r="D31" s="26"/>
      <c r="E31" s="5"/>
      <c r="F31" s="5"/>
      <c r="G31" s="26"/>
      <c r="H31" s="5"/>
      <c r="I31" s="5"/>
    </row>
    <row r="32" spans="2:9" x14ac:dyDescent="0.3">
      <c r="B32" s="5" t="s">
        <v>64</v>
      </c>
      <c r="C32" s="5">
        <v>1</v>
      </c>
      <c r="D32" s="26"/>
      <c r="E32" s="5"/>
      <c r="F32" s="5"/>
      <c r="G32" s="26"/>
      <c r="H32" s="5"/>
      <c r="I32" s="5"/>
    </row>
    <row r="33" spans="2:9" x14ac:dyDescent="0.3">
      <c r="B33" s="5" t="s">
        <v>65</v>
      </c>
      <c r="C33" s="5"/>
      <c r="D33" s="26"/>
      <c r="E33" s="5">
        <v>1</v>
      </c>
      <c r="F33" s="5">
        <v>1</v>
      </c>
      <c r="G33" s="26">
        <v>1</v>
      </c>
      <c r="H33" s="5">
        <v>1</v>
      </c>
      <c r="I33" s="5"/>
    </row>
    <row r="34" spans="2:9" x14ac:dyDescent="0.3">
      <c r="B34" s="5" t="s">
        <v>66</v>
      </c>
      <c r="C34" s="5"/>
      <c r="D34" s="26"/>
      <c r="E34" s="5"/>
      <c r="F34" s="5"/>
      <c r="G34" s="26"/>
      <c r="H34" s="5"/>
      <c r="I34" s="5"/>
    </row>
    <row r="35" spans="2:9" x14ac:dyDescent="0.3">
      <c r="B35" s="5" t="s">
        <v>67</v>
      </c>
      <c r="C35" s="5"/>
      <c r="D35" s="26"/>
      <c r="E35" s="5"/>
      <c r="F35" s="5"/>
      <c r="G35" s="26"/>
      <c r="H35" s="5"/>
      <c r="I35" s="5"/>
    </row>
    <row r="36" spans="2:9" x14ac:dyDescent="0.3">
      <c r="B36" s="5" t="s">
        <v>68</v>
      </c>
      <c r="C36" s="5"/>
      <c r="D36" s="26">
        <v>1</v>
      </c>
      <c r="E36" s="5">
        <v>1</v>
      </c>
      <c r="F36" s="5">
        <v>1</v>
      </c>
      <c r="G36" s="26">
        <v>1</v>
      </c>
      <c r="H36" s="5">
        <v>1</v>
      </c>
      <c r="I36" s="5"/>
    </row>
    <row r="37" spans="2:9" x14ac:dyDescent="0.3">
      <c r="B37" s="5" t="s">
        <v>69</v>
      </c>
      <c r="C37" s="5">
        <v>1</v>
      </c>
      <c r="D37" s="26">
        <v>1</v>
      </c>
      <c r="E37" s="5">
        <v>1</v>
      </c>
      <c r="F37" s="5">
        <v>1</v>
      </c>
      <c r="G37" s="26">
        <v>1</v>
      </c>
      <c r="H37" s="5">
        <v>1</v>
      </c>
      <c r="I37" s="5"/>
    </row>
    <row r="38" spans="2:9" x14ac:dyDescent="0.3">
      <c r="B38" s="5" t="s">
        <v>70</v>
      </c>
      <c r="C38" s="5"/>
      <c r="D38" s="26"/>
      <c r="E38" s="5"/>
      <c r="F38" s="5"/>
      <c r="G38" s="26"/>
      <c r="H38" s="5"/>
      <c r="I38" s="5"/>
    </row>
    <row r="39" spans="2:9" x14ac:dyDescent="0.3">
      <c r="B39" s="5" t="s">
        <v>71</v>
      </c>
      <c r="C39" s="5"/>
      <c r="D39" s="26">
        <v>1</v>
      </c>
      <c r="E39" s="5">
        <v>1</v>
      </c>
      <c r="F39" s="5">
        <v>1</v>
      </c>
      <c r="G39" s="26">
        <v>1</v>
      </c>
      <c r="H39" s="5">
        <v>1</v>
      </c>
      <c r="I39" s="5"/>
    </row>
    <row r="40" spans="2:9" x14ac:dyDescent="0.3">
      <c r="B40" s="5" t="s">
        <v>72</v>
      </c>
      <c r="C40" s="5"/>
      <c r="D40" s="26">
        <v>1</v>
      </c>
      <c r="E40" s="5"/>
      <c r="F40" s="5"/>
      <c r="G40" s="26"/>
      <c r="H40" s="5"/>
      <c r="I40" s="5"/>
    </row>
    <row r="41" spans="2:9" x14ac:dyDescent="0.3">
      <c r="B41" s="5" t="s">
        <v>73</v>
      </c>
      <c r="C41" s="5"/>
      <c r="D41" s="26"/>
      <c r="E41" s="5"/>
      <c r="F41" s="5"/>
      <c r="G41" s="26"/>
      <c r="H41" s="5"/>
      <c r="I41" s="5"/>
    </row>
    <row r="42" spans="2:9" x14ac:dyDescent="0.3">
      <c r="B42" s="5" t="s">
        <v>74</v>
      </c>
      <c r="C42" s="5"/>
      <c r="D42" s="26"/>
      <c r="E42" s="5"/>
      <c r="F42" s="5"/>
      <c r="G42" s="26"/>
      <c r="H42" s="5"/>
      <c r="I42" s="5"/>
    </row>
    <row r="43" spans="2:9" x14ac:dyDescent="0.3">
      <c r="B43" s="5" t="s">
        <v>75</v>
      </c>
      <c r="C43" s="5">
        <v>1</v>
      </c>
      <c r="D43" s="26">
        <v>1</v>
      </c>
      <c r="E43" s="5">
        <v>1</v>
      </c>
      <c r="F43" s="5">
        <v>1</v>
      </c>
      <c r="G43" s="26">
        <v>1</v>
      </c>
      <c r="H43" s="5">
        <v>1</v>
      </c>
      <c r="I43" s="5">
        <v>1</v>
      </c>
    </row>
    <row r="44" spans="2:9" x14ac:dyDescent="0.3">
      <c r="B44" s="5" t="s">
        <v>76</v>
      </c>
      <c r="C44" s="5"/>
      <c r="D44" s="26"/>
      <c r="E44" s="5"/>
      <c r="F44" s="5"/>
      <c r="G44" s="26"/>
      <c r="H44" s="5"/>
      <c r="I44" s="5"/>
    </row>
    <row r="45" spans="2:9" x14ac:dyDescent="0.3">
      <c r="B45" s="5" t="s">
        <v>77</v>
      </c>
      <c r="C45" s="5"/>
      <c r="D45" s="26">
        <v>1</v>
      </c>
      <c r="E45" s="5"/>
      <c r="F45" s="5"/>
      <c r="G45" s="26">
        <v>1</v>
      </c>
      <c r="H45" s="5"/>
      <c r="I45" s="5"/>
    </row>
    <row r="46" spans="2:9" x14ac:dyDescent="0.3">
      <c r="B46" s="5" t="s">
        <v>78</v>
      </c>
      <c r="C46" s="5"/>
      <c r="D46" s="26"/>
      <c r="E46" s="5"/>
      <c r="F46" s="5"/>
      <c r="G46" s="26"/>
      <c r="H46" s="5"/>
      <c r="I46" s="5"/>
    </row>
    <row r="47" spans="2:9" x14ac:dyDescent="0.3">
      <c r="B47" s="5" t="s">
        <v>66</v>
      </c>
      <c r="C47" s="5"/>
      <c r="D47" s="26"/>
      <c r="E47" s="5"/>
      <c r="F47" s="5"/>
      <c r="G47" s="26"/>
      <c r="H47" s="5"/>
      <c r="I47" s="5"/>
    </row>
    <row r="48" spans="2:9" x14ac:dyDescent="0.3">
      <c r="B48" s="5" t="s">
        <v>50</v>
      </c>
      <c r="C48" s="5">
        <v>1</v>
      </c>
      <c r="D48" s="26">
        <v>1</v>
      </c>
      <c r="E48" s="5"/>
      <c r="F48" s="5">
        <v>1</v>
      </c>
      <c r="G48" s="26">
        <v>1</v>
      </c>
      <c r="H48" s="5">
        <v>1</v>
      </c>
      <c r="I48" s="5"/>
    </row>
    <row r="49" spans="2:9" x14ac:dyDescent="0.3">
      <c r="C49">
        <f t="shared" ref="C49:I49" si="0">SUM(C2:C48)</f>
        <v>10</v>
      </c>
      <c r="D49">
        <f t="shared" si="0"/>
        <v>17</v>
      </c>
      <c r="E49">
        <f t="shared" si="0"/>
        <v>13</v>
      </c>
      <c r="F49">
        <f t="shared" si="0"/>
        <v>15</v>
      </c>
      <c r="G49">
        <f t="shared" si="0"/>
        <v>15</v>
      </c>
      <c r="H49">
        <f t="shared" si="0"/>
        <v>14</v>
      </c>
      <c r="I49">
        <f t="shared" si="0"/>
        <v>2</v>
      </c>
    </row>
    <row r="50" spans="2:9" x14ac:dyDescent="0.3">
      <c r="C50">
        <f>C49/47*100</f>
        <v>21.276595744680851</v>
      </c>
      <c r="D50">
        <f t="shared" ref="D50:I50" si="1">D49/47*100</f>
        <v>36.170212765957451</v>
      </c>
      <c r="E50">
        <f t="shared" si="1"/>
        <v>27.659574468085108</v>
      </c>
      <c r="F50">
        <f t="shared" si="1"/>
        <v>31.914893617021278</v>
      </c>
      <c r="G50">
        <f t="shared" si="1"/>
        <v>31.914893617021278</v>
      </c>
      <c r="H50">
        <f t="shared" si="1"/>
        <v>29.787234042553191</v>
      </c>
      <c r="I50">
        <f t="shared" si="1"/>
        <v>4.2553191489361701</v>
      </c>
    </row>
    <row r="52" spans="2:9" x14ac:dyDescent="0.3">
      <c r="B52" s="28"/>
      <c r="H52">
        <f>I50-G50</f>
        <v>-27.659574468085108</v>
      </c>
    </row>
    <row r="53" spans="2:9" x14ac:dyDescent="0.3">
      <c r="B53" s="28"/>
      <c r="F53" t="s">
        <v>31</v>
      </c>
    </row>
    <row r="54" spans="2:9" x14ac:dyDescent="0.3">
      <c r="B54" s="28"/>
      <c r="F54" t="s">
        <v>34</v>
      </c>
    </row>
    <row r="55" spans="2:9" x14ac:dyDescent="0.3">
      <c r="B55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</vt:lpstr>
      <vt:lpstr>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S</dc:creator>
  <cp:lastModifiedBy>Karen S</cp:lastModifiedBy>
  <dcterms:created xsi:type="dcterms:W3CDTF">2024-05-28T01:33:07Z</dcterms:created>
  <dcterms:modified xsi:type="dcterms:W3CDTF">2024-07-01T04:31:35Z</dcterms:modified>
</cp:coreProperties>
</file>