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1" sheetId="1" r:id="rId4"/>
  </sheets>
</workbook>
</file>

<file path=xl/sharedStrings.xml><?xml version="1.0" encoding="utf-8"?>
<sst xmlns="http://schemas.openxmlformats.org/spreadsheetml/2006/main" uniqueCount="37">
  <si>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</si>
  <si>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</si>
  <si>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</si>
  <si>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</si>
  <si>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</si>
  <si>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</si>
  <si>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</si>
  <si>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</si>
  <si>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</si>
  <si>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</si>
  <si>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</si>
  <si>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</si>
  <si>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</si>
  <si>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A</t>
  </si>
  <si>
    <t>及格</t>
  </si>
  <si>
    <t>陳慢慢</t>
  </si>
  <si>
    <t>黃阿坤</t>
  </si>
  <si>
    <t>B</t>
  </si>
  <si>
    <t>李大仁</t>
  </si>
  <si>
    <t>陳小奇</t>
  </si>
  <si>
    <t>羅小花</t>
  </si>
  <si>
    <t>李小君</t>
  </si>
  <si>
    <t>C</t>
  </si>
  <si>
    <t>李大輝</t>
  </si>
  <si>
    <t>白阿國</t>
  </si>
  <si>
    <t>王小明</t>
  </si>
  <si>
    <t>李大月</t>
  </si>
  <si>
    <t>林大義</t>
  </si>
  <si>
    <t>不及格</t>
  </si>
  <si>
    <t>宋小倫</t>
  </si>
  <si>
    <t>許亮亮</t>
  </si>
  <si>
    <r>
      <rPr>
        <sz val="12"/>
        <color indexed="8"/>
        <rFont val="新細明體"/>
      </rPr>
      <t xml:space="preserve">Q6 answer </t>
    </r>
    <r>
      <rPr>
        <sz val="12"/>
        <color indexed="8"/>
        <rFont val="Wingdings"/>
      </rPr>
      <t>⇩</t>
    </r>
  </si>
  <si>
    <r>
      <rPr>
        <sz val="12"/>
        <color indexed="8"/>
        <rFont val="新細明體"/>
      </rPr>
      <t xml:space="preserve">Q7 answer </t>
    </r>
    <r>
      <rPr>
        <sz val="12"/>
        <color indexed="8"/>
        <rFont val="Wingdings"/>
      </rPr>
      <t>⇩</t>
    </r>
  </si>
  <si>
    <r>
      <rPr>
        <sz val="12"/>
        <color indexed="8"/>
        <rFont val="新細明體"/>
      </rPr>
      <t xml:space="preserve">Q8 answer </t>
    </r>
    <r>
      <rPr>
        <sz val="12"/>
        <color indexed="8"/>
        <rFont val="Wingdings"/>
      </rPr>
      <t>⇩</t>
    </r>
  </si>
  <si>
    <r>
      <rPr>
        <sz val="12"/>
        <color indexed="8"/>
        <rFont val="新細明體"/>
      </rPr>
      <t xml:space="preserve">Q5 answer </t>
    </r>
    <r>
      <rPr>
        <sz val="12"/>
        <color indexed="8"/>
        <rFont val="Wingdings"/>
      </rPr>
      <t>⇩</t>
    </r>
  </si>
  <si>
    <r>
      <rPr>
        <sz val="12"/>
        <color indexed="8"/>
        <rFont val="新細明體"/>
      </rPr>
      <t xml:space="preserve">Q10 answer </t>
    </r>
    <r>
      <rPr>
        <sz val="12"/>
        <color indexed="8"/>
        <rFont val="Wingdings"/>
      </rPr>
      <t>⇩</t>
    </r>
  </si>
  <si>
    <r>
      <rPr>
        <sz val="12"/>
        <color indexed="8"/>
        <rFont val="新細明體"/>
      </rPr>
      <t xml:space="preserve">Q9 answer </t>
    </r>
    <r>
      <rPr>
        <sz val="12"/>
        <color indexed="8"/>
        <rFont val="Wingdings"/>
      </rPr>
      <t>⇩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</si>
</sst>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%"/>
  </numFmts>
  <fonts count="6">
    <font>
      <sz val="12"/>
      <color indexed="8"/>
      <name val="新細明體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PMingLiu"/>
    </font>
    <font>
      <sz val="12"/>
      <color indexed="8"/>
      <name val="Wingdings"/>
    </font>
    <font>
      <sz val="18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gradientFill type="linear" degree="90">
        <stop position="0">
          <color rgb="fff6bca2"/>
        </stop>
        <stop position="0.5">
          <color rgb="fff4b093"/>
        </stop>
        <stop position="1">
          <color rgb="fff7a47f"/>
        </stop>
      </gradient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9"/>
      </right>
      <top style="thin">
        <color indexed="10"/>
      </top>
      <bottom style="thin">
        <color indexed="8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30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3" fillId="3" borderId="3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/>
    </xf>
    <xf numFmtId="49" fontId="3" fillId="3" borderId="5" applyNumberFormat="1" applyFont="1" applyFill="1" applyBorder="1" applyAlignment="1" applyProtection="0">
      <alignment horizontal="center" vertical="bottom"/>
    </xf>
    <xf numFmtId="0" fontId="3" fillId="2" borderId="1" applyNumberFormat="1" applyFont="1" applyFill="1" applyBorder="1" applyAlignment="1" applyProtection="0">
      <alignment horizontal="center" vertical="bottom"/>
    </xf>
    <xf numFmtId="0" fontId="3" fillId="2" borderId="6" applyNumberFormat="1" applyFont="1" applyFill="1" applyBorder="1" applyAlignment="1" applyProtection="0">
      <alignment horizontal="center" vertical="bottom"/>
    </xf>
    <xf numFmtId="0" fontId="0" borderId="7" applyNumberFormat="1" applyFont="1" applyFill="0" applyBorder="1" applyAlignment="1" applyProtection="0">
      <alignment vertical="center"/>
    </xf>
    <xf numFmtId="49" fontId="0" fillId="2" borderId="8" applyNumberFormat="1" applyFont="1" applyFill="1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vertical="center"/>
    </xf>
    <xf numFmtId="0" fontId="0" borderId="10" applyNumberFormat="1" applyFont="1" applyFill="0" applyBorder="1" applyAlignment="1" applyProtection="0">
      <alignment vertical="center"/>
    </xf>
    <xf numFmtId="49" fontId="0" fillId="2" borderId="11" applyNumberFormat="1" applyFont="1" applyFill="1" applyBorder="1" applyAlignment="1" applyProtection="0">
      <alignment vertical="center"/>
    </xf>
    <xf numFmtId="49" fontId="0" fillId="4" borderId="12" applyNumberFormat="1" applyFont="1" applyFill="1" applyBorder="1" applyAlignment="1" applyProtection="0">
      <alignment vertical="center"/>
    </xf>
    <xf numFmtId="49" fontId="0" fillId="5" borderId="12" applyNumberFormat="1" applyFont="1" applyFill="1" applyBorder="1" applyAlignment="1" applyProtection="0">
      <alignment vertical="center"/>
    </xf>
    <xf numFmtId="0" fontId="3" fillId="2" borderId="13" applyNumberFormat="1" applyFont="1" applyFill="1" applyBorder="1" applyAlignment="1" applyProtection="0">
      <alignment horizontal="center" vertical="bottom"/>
    </xf>
    <xf numFmtId="0" fontId="0" borderId="14" applyNumberFormat="1" applyFont="1" applyFill="0" applyBorder="1" applyAlignment="1" applyProtection="0">
      <alignment vertical="center"/>
    </xf>
    <xf numFmtId="49" fontId="0" fillId="2" borderId="15" applyNumberFormat="1" applyFont="1" applyFill="1" applyBorder="1" applyAlignment="1" applyProtection="0">
      <alignment vertical="center"/>
    </xf>
    <xf numFmtId="49" fontId="0" fillId="4" borderId="16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49" fontId="0" fillId="3" borderId="17" applyNumberFormat="1" applyFont="1" applyFill="1" applyBorder="1" applyAlignment="1" applyProtection="0">
      <alignment vertical="center"/>
    </xf>
    <xf numFmtId="0" fontId="0" borderId="18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19" applyNumberFormat="0" applyFont="1" applyFill="0" applyBorder="1" applyAlignment="1" applyProtection="0">
      <alignment vertical="center"/>
    </xf>
    <xf numFmtId="49" fontId="0" fillId="3" borderId="20" applyNumberFormat="1" applyFont="1" applyFill="1" applyBorder="1" applyAlignment="1" applyProtection="0">
      <alignment vertical="center"/>
    </xf>
    <xf numFmtId="0" fontId="0" borderId="6" applyNumberFormat="1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0" fontId="0" borderId="13" applyNumberFormat="0" applyFont="1" applyFill="0" applyBorder="1" applyAlignment="1" applyProtection="0">
      <alignment vertical="center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00000000"/>
      <rgbColor rgb="e5afe489"/>
      <rgbColor rgb="e5ff9781"/>
      <rgbColor rgb="ffb7d6a3"/>
      <rgbColor rgb="ff878787"/>
      <rgbColor rgb="ff5881cb"/>
      <rgbColor rgb="ffef8d4a"/>
      <rgbColor rgb="ffb1b1b1"/>
      <rgbColor rgb="ffffc822"/>
      <rgbColor rgb="ff6ea7da"/>
      <rgbColor rgb="ff7fb759"/>
      <rgbColor rgb="ff6e92d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3423"/>
          <c:y val="0.206152"/>
          <c:w val="0.881577"/>
          <c:h val="0.746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'工作表1'!$J$1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4"/>
              <c:pt idx="0">
                <c:v>未命名 1</c:v>
              </c:pt>
              <c:pt idx="1">
                <c:v>未命名 2</c:v>
              </c:pt>
              <c:pt idx="2">
                <c:v>未命名 3</c:v>
              </c:pt>
              <c:pt idx="3">
                <c:v>未命名 4</c:v>
              </c:pt>
              <c:pt idx="4">
                <c:v>未命名 5</c:v>
              </c:pt>
              <c:pt idx="5">
                <c:v>未命名 6</c:v>
              </c:pt>
              <c:pt idx="6">
                <c:v>未命名 7</c:v>
              </c:pt>
              <c:pt idx="7">
                <c:v>未命名 8</c:v>
              </c:pt>
              <c:pt idx="8">
                <c:v>未命名 9</c:v>
              </c:pt>
              <c:pt idx="9">
                <c:v>未命名 10</c:v>
              </c:pt>
              <c:pt idx="10">
                <c:v>未命名 11</c:v>
              </c:pt>
              <c:pt idx="11">
                <c:v>未命名 12</c:v>
              </c:pt>
              <c:pt idx="12">
                <c:v>未命名 13</c:v>
              </c:pt>
              <c:pt idx="13">
                <c:v>未命名 14</c:v>
              </c:pt>
            </c:strLit>
          </c:cat>
          <c:val>
            <c:numRef>
              <c:f>'工作表1'!$J$2:$J$15</c:f>
              <c:numCache>
                <c:ptCount val="14"/>
                <c:pt idx="0">
                  <c:v>91.700000</c:v>
                </c:pt>
                <c:pt idx="1">
                  <c:v>90.000000</c:v>
                </c:pt>
                <c:pt idx="2">
                  <c:v>81.200000</c:v>
                </c:pt>
                <c:pt idx="3">
                  <c:v>80.800000</c:v>
                </c:pt>
                <c:pt idx="4">
                  <c:v>84.700000</c:v>
                </c:pt>
                <c:pt idx="5">
                  <c:v>80.800000</c:v>
                </c:pt>
                <c:pt idx="6">
                  <c:v>77.900000</c:v>
                </c:pt>
                <c:pt idx="7">
                  <c:v>74.200000</c:v>
                </c:pt>
                <c:pt idx="8">
                  <c:v>75.200000</c:v>
                </c:pt>
                <c:pt idx="9">
                  <c:v>77.600000</c:v>
                </c:pt>
                <c:pt idx="10">
                  <c:v>80.600000</c:v>
                </c:pt>
                <c:pt idx="11">
                  <c:v>59.000000</c:v>
                </c:pt>
                <c:pt idx="12">
                  <c:v>66.900000</c:v>
                </c:pt>
                <c:pt idx="13">
                  <c:v>55.600000</c:v>
                </c:pt>
              </c:numCache>
            </c:numRef>
          </c:val>
        </c:ser>
        <c:ser>
          <c:idx val="1"/>
          <c:order val="1"/>
          <c:tx>
            <c:strRef>
              <c:f>'工作表1'!$K$1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2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4"/>
              <c:pt idx="0">
                <c:v>未命名 1</c:v>
              </c:pt>
              <c:pt idx="1">
                <c:v>未命名 2</c:v>
              </c:pt>
              <c:pt idx="2">
                <c:v>未命名 3</c:v>
              </c:pt>
              <c:pt idx="3">
                <c:v>未命名 4</c:v>
              </c:pt>
              <c:pt idx="4">
                <c:v>未命名 5</c:v>
              </c:pt>
              <c:pt idx="5">
                <c:v>未命名 6</c:v>
              </c:pt>
              <c:pt idx="6">
                <c:v>未命名 7</c:v>
              </c:pt>
              <c:pt idx="7">
                <c:v>未命名 8</c:v>
              </c:pt>
              <c:pt idx="8">
                <c:v>未命名 9</c:v>
              </c:pt>
              <c:pt idx="9">
                <c:v>未命名 10</c:v>
              </c:pt>
              <c:pt idx="10">
                <c:v>未命名 11</c:v>
              </c:pt>
              <c:pt idx="11">
                <c:v>未命名 12</c:v>
              </c:pt>
              <c:pt idx="12">
                <c:v>未命名 13</c:v>
              </c:pt>
              <c:pt idx="13">
                <c:v>未命名 14</c:v>
              </c:pt>
            </c:strLit>
          </c:cat>
          <c:val>
            <c:numRef>
              <c:f>'工作表1'!$K$2:$K$15</c:f>
              <c:numCache>
                <c:ptCount val="0"/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091709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05"/>
          <c:y val="0.005"/>
          <c:w val="0.99"/>
          <c:h val="0.9875"/>
        </c:manualLayout>
      </c:layout>
      <c:pieChart>
        <c:varyColors val="0"/>
        <c:ser>
          <c:idx val="0"/>
          <c:order val="0"/>
          <c:tx>
            <c:strRef>
              <c:f>'工作表1'!$L$1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"/>
            <c:explosion val="0"/>
            <c:spPr>
              <a:solidFill>
                <a:schemeClr val="accent2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2"/>
            <c:explosion val="0"/>
            <c:spPr>
              <a:solidFill>
                <a:schemeClr val="accent3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3"/>
            <c:explosion val="0"/>
            <c:spPr>
              <a:solidFill>
                <a:schemeClr val="accent4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4"/>
            <c:explosion val="0"/>
            <c:spPr>
              <a:solidFill>
                <a:schemeClr val="accent5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5"/>
            <c:explosion val="0"/>
            <c:spPr>
              <a:solidFill>
                <a:schemeClr val="accent6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6"/>
            <c:explosion val="0"/>
            <c:spPr>
              <a:solidFill>
                <a:srgbClr val="5882CC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7"/>
            <c:explosion val="0"/>
            <c:spPr>
              <a:solidFill>
                <a:srgbClr val="EF8D4B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8"/>
            <c:explosion val="0"/>
            <c:spPr>
              <a:solidFill>
                <a:srgbClr val="B1B1B1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9"/>
            <c:explosion val="0"/>
            <c:spPr>
              <a:solidFill>
                <a:srgbClr val="FFC822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0"/>
            <c:explosion val="0"/>
            <c:spPr>
              <a:solidFill>
                <a:srgbClr val="6EA7DB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1"/>
            <c:explosion val="0"/>
            <c:spPr>
              <a:solidFill>
                <a:srgbClr val="80B85A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2"/>
            <c:explosion val="0"/>
            <c:spPr>
              <a:solidFill>
                <a:srgbClr val="6E93D4"/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Pt>
            <c:idx val="13"/>
            <c:explosion val="0"/>
            <c:spPr>
              <a:solidFill>
                <a:schemeClr val="accent2">
                  <a:lumOff val="10980"/>
                </a:schemeClr>
              </a:solidFill>
              <a:ln w="6350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7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9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2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3"/>
              <c:numFmt formatCode="#,##0%" sourceLinked="0"/>
              <c:txPr>
                <a:bodyPr/>
                <a:lstStyle/>
                <a:p>
                  <a:pPr>
                    <a:defRPr b="0" i="0" strike="noStrike" sz="1800" u="non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'工作表1'!$K$3,'工作表1'!$K$2,'工作表1'!$K$4,'工作表1'!$K$5,'工作表1'!$K$6,'工作表1'!$K$7,'工作表1'!$K$8,'工作表1'!$K$9,'工作表1'!$K$10,'工作表1'!$K$11,'工作表1'!$K$12,'工作表1'!$K$13,'工作表1'!$K$14,'工作表1'!$K$15</c:f>
              <c:strCache>
                <c:ptCount val="14"/>
                <c:pt idx="0">
                  <c:v>A</c:v>
                </c:pt>
                <c:pt idx="1">
                  <c:v>A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C</c:v>
                </c:pt>
                <c:pt idx="7">
                  <c:v>C</c:v>
                </c:pt>
                <c:pt idx="8">
                  <c:v>C</c:v>
                </c:pt>
                <c:pt idx="9">
                  <c:v>C</c:v>
                </c:pt>
                <c:pt idx="10">
                  <c:v>B</c:v>
                </c:pt>
                <c:pt idx="11">
                  <c:v>C</c:v>
                </c:pt>
                <c:pt idx="12">
                  <c:v>C</c:v>
                </c:pt>
                <c:pt idx="13">
                  <c:v>C</c:v>
                </c:pt>
              </c:strCache>
            </c:strRef>
          </c:cat>
          <c:val>
            <c:numRef>
              <c:f>'工作表1'!$L$3,'工作表1'!$L$2,'工作表1'!$L$4,'工作表1'!$L$5,'工作表1'!$L$6,'工作表1'!$L$7,'工作表1'!$L$8,'工作表1'!$L$9,'工作表1'!$L$10,'工作表1'!$L$11,'工作表1'!$L$12,'工作表1'!$L$13,'工作表1'!$L$14,'工作表1'!$L$15</c:f>
              <c:numCache>
                <c:ptCount val="0"/>
              </c:numCache>
            </c:numRef>
          </c:val>
        </c:ser>
        <c:firstSliceAng val="0"/>
      </c:pieChart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28</xdr:row>
      <xdr:rowOff>111586</xdr:rowOff>
    </xdr:from>
    <xdr:to>
      <xdr:col>6</xdr:col>
      <xdr:colOff>406400</xdr:colOff>
      <xdr:row>46</xdr:row>
      <xdr:rowOff>30653</xdr:rowOff>
    </xdr:to>
    <xdr:graphicFrame>
      <xdr:nvGraphicFramePr>
        <xdr:cNvPr id="2" name="2D 柱狀圖"/>
        <xdr:cNvGraphicFramePr/>
      </xdr:nvGraphicFramePr>
      <xdr:xfrm>
        <a:off x="0" y="6202506"/>
        <a:ext cx="5080000" cy="362238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</xdr:col>
      <xdr:colOff>514350</xdr:colOff>
      <xdr:row>54</xdr:row>
      <xdr:rowOff>124633</xdr:rowOff>
    </xdr:from>
    <xdr:to>
      <xdr:col>4</xdr:col>
      <xdr:colOff>565150</xdr:colOff>
      <xdr:row>67</xdr:row>
      <xdr:rowOff>155113</xdr:rowOff>
    </xdr:to>
    <xdr:graphicFrame>
      <xdr:nvGraphicFramePr>
        <xdr:cNvPr id="3" name="2D 圓餅圖"/>
        <xdr:cNvGraphicFramePr/>
      </xdr:nvGraphicFramePr>
      <xdr:xfrm>
        <a:off x="1187450" y="11564793"/>
        <a:ext cx="2705100" cy="27051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- 2022 主題">
  <a:themeElements>
    <a:clrScheme name="Office 2013 - 2022 主題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主題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主題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L25"/>
  <sheetViews>
    <sheetView workbookViewId="0" showGridLines="0" defaultGridColor="1"/>
  </sheetViews>
  <sheetFormatPr defaultColWidth="8.83333" defaultRowHeight="16.2" customHeight="1" outlineLevelRow="0" outlineLevelCol="0"/>
  <cols>
    <col min="1" max="2" width="8.85156" style="1" customWidth="1"/>
    <col min="3" max="4" width="13" style="1" customWidth="1"/>
    <col min="5" max="7" width="8.85156" style="1" customWidth="1"/>
    <col min="8" max="8" width="18.6719" style="1" customWidth="1"/>
    <col min="9" max="9" width="8.85156" style="1" customWidth="1"/>
    <col min="10" max="10" width="16.1719" style="1" customWidth="1"/>
    <col min="11" max="12" width="24.1719" style="1" customWidth="1"/>
    <col min="13" max="16384" width="8.8515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3">
        <v>6</v>
      </c>
      <c r="H1" t="s" s="4">
        <v>7</v>
      </c>
      <c r="I1" t="s" s="5">
        <v>8</v>
      </c>
      <c r="J1" t="s" s="4">
        <v>9</v>
      </c>
      <c r="K1" t="s" s="6">
        <v>10</v>
      </c>
      <c r="L1" t="s" s="4">
        <v>11</v>
      </c>
    </row>
    <row r="2" ht="17" customHeight="1">
      <c r="A2" s="7">
        <v>4</v>
      </c>
      <c r="B2" t="s" s="2">
        <v>12</v>
      </c>
      <c r="C2" s="7">
        <v>98</v>
      </c>
      <c r="D2" s="7">
        <v>90</v>
      </c>
      <c r="E2" s="7">
        <v>95</v>
      </c>
      <c r="F2" s="7">
        <v>94</v>
      </c>
      <c r="G2" s="7">
        <v>95</v>
      </c>
      <c r="H2" s="8">
        <f>AVERAGE(C2:G2)</f>
        <v>94.40000000000001</v>
      </c>
      <c r="I2" s="7">
        <v>89</v>
      </c>
      <c r="J2" s="9">
        <f>AVERAGE(H2:I2)</f>
        <v>91.7</v>
      </c>
      <c r="K2" t="s" s="10">
        <f>_xlfn.IFS(J2&gt;=90,"A",J2&gt;=80,"B",J2&lt;80,"C")</f>
        <v>13</v>
      </c>
      <c r="L2" t="s" s="11">
        <f>IF(J2&gt;=60,"及格","不及格")</f>
        <v>14</v>
      </c>
    </row>
    <row r="3" ht="17" customHeight="1">
      <c r="A3" s="7">
        <v>3</v>
      </c>
      <c r="B3" t="s" s="2">
        <v>15</v>
      </c>
      <c r="C3" s="7">
        <v>88</v>
      </c>
      <c r="D3" s="7">
        <v>96</v>
      </c>
      <c r="E3" s="7">
        <v>79</v>
      </c>
      <c r="F3" s="7">
        <v>82</v>
      </c>
      <c r="G3" s="7">
        <v>85</v>
      </c>
      <c r="H3" s="7">
        <f>AVERAGE(C3:G3)</f>
        <v>86</v>
      </c>
      <c r="I3" s="7">
        <v>94</v>
      </c>
      <c r="J3" s="12">
        <f>AVERAGE(H3:I3)</f>
        <v>90</v>
      </c>
      <c r="K3" t="s" s="13">
        <f>_xlfn.IFS(J3&gt;=90,"A",J3&gt;=80,"B",J3&lt;80,"C")</f>
        <v>13</v>
      </c>
      <c r="L3" t="s" s="14">
        <f>IF(J3&gt;=60,"及格","不及格")</f>
        <v>14</v>
      </c>
    </row>
    <row r="4" ht="17" customHeight="1">
      <c r="A4" s="7">
        <v>10</v>
      </c>
      <c r="B4" t="s" s="2">
        <v>16</v>
      </c>
      <c r="C4" s="7">
        <v>90</v>
      </c>
      <c r="D4" s="7">
        <v>64</v>
      </c>
      <c r="E4" s="7">
        <v>91</v>
      </c>
      <c r="F4" s="7">
        <v>82</v>
      </c>
      <c r="G4" s="7">
        <v>85</v>
      </c>
      <c r="H4" s="7">
        <f>AVERAGE(C4:G4)</f>
        <v>82.40000000000001</v>
      </c>
      <c r="I4" s="7">
        <v>80</v>
      </c>
      <c r="J4" s="12">
        <f>AVERAGE(H4:I4)</f>
        <v>81.2</v>
      </c>
      <c r="K4" t="s" s="13">
        <f>_xlfn.IFS(J4&gt;=90,"A",J4&gt;=80,"B",J4&lt;80,"C")</f>
        <v>17</v>
      </c>
      <c r="L4" t="s" s="14">
        <f>IF(J4&gt;=60,"及格","不及格")</f>
        <v>14</v>
      </c>
    </row>
    <row r="5" ht="17" customHeight="1">
      <c r="A5" s="7">
        <v>6</v>
      </c>
      <c r="B5" t="s" s="2">
        <v>18</v>
      </c>
      <c r="C5" s="7">
        <v>67</v>
      </c>
      <c r="D5" s="7">
        <v>79</v>
      </c>
      <c r="E5" s="7">
        <v>82</v>
      </c>
      <c r="F5" s="7">
        <v>85</v>
      </c>
      <c r="G5" s="7">
        <v>95</v>
      </c>
      <c r="H5" s="7">
        <f>AVERAGE(C5:G5)</f>
        <v>81.59999999999999</v>
      </c>
      <c r="I5" s="7">
        <v>80</v>
      </c>
      <c r="J5" s="12">
        <f>AVERAGE(H5:I5)</f>
        <v>80.8</v>
      </c>
      <c r="K5" t="s" s="13">
        <f>_xlfn.IFS(J5&gt;=90,"A",J5&gt;=80,"B",J5&lt;80,"C")</f>
        <v>17</v>
      </c>
      <c r="L5" t="s" s="14">
        <f>IF(J5&gt;=60,"及格","不及格")</f>
        <v>14</v>
      </c>
    </row>
    <row r="6" ht="17" customHeight="1">
      <c r="A6" s="7">
        <v>2</v>
      </c>
      <c r="B6" t="s" s="2">
        <v>19</v>
      </c>
      <c r="C6" s="7">
        <v>78</v>
      </c>
      <c r="D6" s="7">
        <v>89</v>
      </c>
      <c r="E6" s="7">
        <v>90</v>
      </c>
      <c r="F6" s="7">
        <v>77</v>
      </c>
      <c r="G6" s="7">
        <v>73</v>
      </c>
      <c r="H6" s="7">
        <f>AVERAGE(C6:G6)</f>
        <v>81.40000000000001</v>
      </c>
      <c r="I6" s="7">
        <v>88</v>
      </c>
      <c r="J6" s="12">
        <f>AVERAGE(H6:I6)</f>
        <v>84.7</v>
      </c>
      <c r="K6" t="s" s="13">
        <f>_xlfn.IFS(J6&gt;=90,"A",J6&gt;=80,"B",J6&lt;80,"C")</f>
        <v>17</v>
      </c>
      <c r="L6" t="s" s="14">
        <f>IF(J6&gt;=60,"及格","不及格")</f>
        <v>14</v>
      </c>
    </row>
    <row r="7" ht="17" customHeight="1">
      <c r="A7" s="7">
        <v>5</v>
      </c>
      <c r="B7" t="s" s="2">
        <v>20</v>
      </c>
      <c r="C7" s="7">
        <v>87</v>
      </c>
      <c r="D7" s="7">
        <v>76</v>
      </c>
      <c r="E7" s="7">
        <v>78</v>
      </c>
      <c r="F7" s="7">
        <v>82</v>
      </c>
      <c r="G7" s="7">
        <v>80</v>
      </c>
      <c r="H7" s="7">
        <f>AVERAGE(C7:G7)</f>
        <v>80.59999999999999</v>
      </c>
      <c r="I7" s="7">
        <v>81</v>
      </c>
      <c r="J7" s="12">
        <f>AVERAGE(H7:I7)</f>
        <v>80.8</v>
      </c>
      <c r="K7" t="s" s="13">
        <f>_xlfn.IFS(J7&gt;=90,"A",J7&gt;=80,"B",J7&lt;80,"C")</f>
        <v>17</v>
      </c>
      <c r="L7" t="s" s="14">
        <f>IF(J7&gt;=60,"及格","不及格")</f>
        <v>14</v>
      </c>
    </row>
    <row r="8" ht="17" customHeight="1">
      <c r="A8" s="7">
        <v>7</v>
      </c>
      <c r="B8" t="s" s="2">
        <v>21</v>
      </c>
      <c r="C8" s="7">
        <v>77</v>
      </c>
      <c r="D8" s="7">
        <v>80</v>
      </c>
      <c r="E8" s="7">
        <v>63</v>
      </c>
      <c r="F8" s="7">
        <v>85</v>
      </c>
      <c r="G8" s="7">
        <v>89</v>
      </c>
      <c r="H8" s="7">
        <f>AVERAGE(C8:G8)</f>
        <v>78.8</v>
      </c>
      <c r="I8" s="7">
        <v>77</v>
      </c>
      <c r="J8" s="12">
        <f>AVERAGE(H8:I8)</f>
        <v>77.90000000000001</v>
      </c>
      <c r="K8" t="s" s="13">
        <f>_xlfn.IFS(J8&gt;=90,"A",J8&gt;=80,"B",J8&lt;80,"C")</f>
        <v>22</v>
      </c>
      <c r="L8" t="s" s="14">
        <f>IF(J8&gt;=60,"及格","不及格")</f>
        <v>14</v>
      </c>
    </row>
    <row r="9" ht="17" customHeight="1">
      <c r="A9" s="7">
        <v>9</v>
      </c>
      <c r="B9" t="s" s="2">
        <v>23</v>
      </c>
      <c r="C9" s="7">
        <v>86</v>
      </c>
      <c r="D9" s="7">
        <v>92</v>
      </c>
      <c r="E9" s="7">
        <v>79</v>
      </c>
      <c r="F9" s="7">
        <v>73</v>
      </c>
      <c r="G9" s="7">
        <v>47</v>
      </c>
      <c r="H9" s="7">
        <f>AVERAGE(C9:G9)</f>
        <v>75.40000000000001</v>
      </c>
      <c r="I9" s="7">
        <v>73</v>
      </c>
      <c r="J9" s="12">
        <f>AVERAGE(H9:I9)</f>
        <v>74.2</v>
      </c>
      <c r="K9" t="s" s="13">
        <f>_xlfn.IFS(J9&gt;=90,"A",J9&gt;=80,"B",J9&lt;80,"C")</f>
        <v>22</v>
      </c>
      <c r="L9" t="s" s="14">
        <f>IF(J9&gt;=60,"及格","不及格")</f>
        <v>14</v>
      </c>
    </row>
    <row r="10" ht="17" customHeight="1">
      <c r="A10" s="7">
        <v>13</v>
      </c>
      <c r="B10" t="s" s="2">
        <v>24</v>
      </c>
      <c r="C10" s="7">
        <v>67</v>
      </c>
      <c r="D10" s="7">
        <v>88</v>
      </c>
      <c r="E10" s="7">
        <v>71</v>
      </c>
      <c r="F10" s="7">
        <v>44</v>
      </c>
      <c r="G10" s="7">
        <v>97</v>
      </c>
      <c r="H10" s="7">
        <f>AVERAGE(C10:G10)</f>
        <v>73.40000000000001</v>
      </c>
      <c r="I10" s="7">
        <v>77</v>
      </c>
      <c r="J10" s="12">
        <f>AVERAGE(H10:I10)</f>
        <v>75.2</v>
      </c>
      <c r="K10" t="s" s="13">
        <f>_xlfn.IFS(J10&gt;=90,"A",J10&gt;=80,"B",J10&lt;80,"C")</f>
        <v>22</v>
      </c>
      <c r="L10" t="s" s="14">
        <f>IF(J10&gt;=60,"及格","不及格")</f>
        <v>14</v>
      </c>
    </row>
    <row r="11" ht="17" customHeight="1">
      <c r="A11" s="7">
        <v>1</v>
      </c>
      <c r="B11" t="s" s="2">
        <v>25</v>
      </c>
      <c r="C11" s="7">
        <v>65</v>
      </c>
      <c r="D11" s="7">
        <v>54</v>
      </c>
      <c r="E11" s="7">
        <v>88</v>
      </c>
      <c r="F11" s="7">
        <v>92</v>
      </c>
      <c r="G11" s="7">
        <v>67</v>
      </c>
      <c r="H11" s="7">
        <f>AVERAGE(C11:G11)</f>
        <v>73.2</v>
      </c>
      <c r="I11" s="7">
        <v>82</v>
      </c>
      <c r="J11" s="12">
        <f>AVERAGE(H11:I11)</f>
        <v>77.59999999999999</v>
      </c>
      <c r="K11" t="s" s="13">
        <f>_xlfn.IFS(J11&gt;=90,"A",J11&gt;=80,"B",J11&lt;80,"C")</f>
        <v>22</v>
      </c>
      <c r="L11" t="s" s="14">
        <f>IF(J11&gt;=60,"及格","不及格")</f>
        <v>14</v>
      </c>
    </row>
    <row r="12" ht="17" customHeight="1">
      <c r="A12" s="7">
        <v>8</v>
      </c>
      <c r="B12" t="s" s="2">
        <v>26</v>
      </c>
      <c r="C12" s="7">
        <v>72</v>
      </c>
      <c r="D12" s="7">
        <v>83</v>
      </c>
      <c r="E12" s="7">
        <v>62</v>
      </c>
      <c r="F12" s="7">
        <v>67</v>
      </c>
      <c r="G12" s="7">
        <v>82</v>
      </c>
      <c r="H12" s="7">
        <f>AVERAGE(C12:G12)</f>
        <v>73.2</v>
      </c>
      <c r="I12" s="7">
        <v>88</v>
      </c>
      <c r="J12" s="12">
        <f>AVERAGE(H12:I12)</f>
        <v>80.59999999999999</v>
      </c>
      <c r="K12" t="s" s="13">
        <f>_xlfn.IFS(J12&gt;=90,"A",J12&gt;=80,"B",J12&lt;80,"C")</f>
        <v>17</v>
      </c>
      <c r="L12" t="s" s="14">
        <f>IF(J12&gt;=60,"及格","不及格")</f>
        <v>14</v>
      </c>
    </row>
    <row r="13" ht="17" customHeight="1">
      <c r="A13" s="7">
        <v>12</v>
      </c>
      <c r="B13" t="s" s="2">
        <v>27</v>
      </c>
      <c r="C13" s="7">
        <v>72</v>
      </c>
      <c r="D13" s="7">
        <v>35</v>
      </c>
      <c r="E13" s="7">
        <v>34</v>
      </c>
      <c r="F13" s="7">
        <v>97</v>
      </c>
      <c r="G13" s="7">
        <v>92</v>
      </c>
      <c r="H13" s="7">
        <f>AVERAGE(C13:G13)</f>
        <v>66</v>
      </c>
      <c r="I13" s="7">
        <v>52</v>
      </c>
      <c r="J13" s="12">
        <f>AVERAGE(H13:I13)</f>
        <v>59</v>
      </c>
      <c r="K13" t="s" s="13">
        <f>_xlfn.IFS(J13&gt;=90,"A",J13&gt;=80,"B",J13&lt;80,"C")</f>
        <v>22</v>
      </c>
      <c r="L13" t="s" s="15">
        <f>IF(J13&gt;=60,"及格","不及格")</f>
        <v>28</v>
      </c>
    </row>
    <row r="14" ht="17" customHeight="1">
      <c r="A14" s="7">
        <v>11</v>
      </c>
      <c r="B14" t="s" s="2">
        <v>29</v>
      </c>
      <c r="C14" s="7">
        <v>81</v>
      </c>
      <c r="D14" s="7">
        <v>55</v>
      </c>
      <c r="E14" s="7">
        <v>62</v>
      </c>
      <c r="F14" s="7">
        <v>47</v>
      </c>
      <c r="G14" s="7">
        <v>79</v>
      </c>
      <c r="H14" s="7">
        <f>AVERAGE(C14:G14)</f>
        <v>64.8</v>
      </c>
      <c r="I14" s="7">
        <v>69</v>
      </c>
      <c r="J14" s="12">
        <f>AVERAGE(H14:I14)</f>
        <v>66.90000000000001</v>
      </c>
      <c r="K14" t="s" s="13">
        <f>_xlfn.IFS(J14&gt;=90,"A",J14&gt;=80,"B",J14&lt;80,"C")</f>
        <v>22</v>
      </c>
      <c r="L14" t="s" s="14">
        <f>IF(J14&gt;=60,"及格","不及格")</f>
        <v>14</v>
      </c>
    </row>
    <row r="15" ht="17" customHeight="1">
      <c r="A15" s="7">
        <v>14</v>
      </c>
      <c r="B15" t="s" s="2">
        <v>30</v>
      </c>
      <c r="C15" s="16">
        <v>59</v>
      </c>
      <c r="D15" s="16">
        <v>77</v>
      </c>
      <c r="E15" s="7">
        <v>71</v>
      </c>
      <c r="F15" s="7">
        <v>45</v>
      </c>
      <c r="G15" s="7">
        <v>34</v>
      </c>
      <c r="H15" s="16">
        <f>AVERAGE(C15:G15)</f>
        <v>57.2</v>
      </c>
      <c r="I15" s="7">
        <v>54</v>
      </c>
      <c r="J15" s="17">
        <f>AVERAGE(H15:I15)</f>
        <v>55.6</v>
      </c>
      <c r="K15" t="s" s="18">
        <f>_xlfn.IFS(J15&gt;=90,"A",J15&gt;=80,"B",J15&lt;80,"C")</f>
        <v>22</v>
      </c>
      <c r="L15" t="s" s="19">
        <f>IF(J15&gt;=60,"及格","不及格")</f>
        <v>28</v>
      </c>
    </row>
    <row r="16" ht="20" customHeight="1">
      <c r="A16" s="20"/>
      <c r="B16" s="21"/>
      <c r="C16" t="s" s="22">
        <v>31</v>
      </c>
      <c r="D16" t="s" s="22">
        <v>32</v>
      </c>
      <c r="E16" s="23"/>
      <c r="F16" s="20"/>
      <c r="G16" s="21"/>
      <c r="H16" t="s" s="22">
        <v>33</v>
      </c>
      <c r="I16" s="24"/>
      <c r="J16" t="s" s="22">
        <v>34</v>
      </c>
      <c r="K16" s="25"/>
      <c r="L16" t="s" s="26">
        <v>35</v>
      </c>
    </row>
    <row r="17" ht="17" customHeight="1">
      <c r="A17" s="20"/>
      <c r="B17" s="20"/>
      <c r="C17" s="27">
        <f>MAX(C2:C16)</f>
        <v>98</v>
      </c>
      <c r="D17" s="27">
        <f>LARGE(D2:D16,2)</f>
        <v>92</v>
      </c>
      <c r="E17" s="20"/>
      <c r="F17" s="20"/>
      <c r="G17" s="20"/>
      <c r="H17" s="27">
        <f>COUNTIF(H2:H16,"&lt;80")</f>
        <v>8</v>
      </c>
      <c r="I17" s="20"/>
      <c r="J17" s="27">
        <f>AVERAGE(J2:J16)</f>
        <v>76.87142857142859</v>
      </c>
      <c r="K17" s="20"/>
      <c r="L17" s="28"/>
    </row>
    <row r="18" ht="17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ht="17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ht="17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ht="17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ht="17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ht="17" customHeight="1">
      <c r="A23" s="20"/>
      <c r="B23" s="20"/>
      <c r="C23" s="20"/>
      <c r="D23" s="20"/>
      <c r="E23" s="20"/>
      <c r="F23" s="20"/>
      <c r="G23" s="20"/>
      <c r="H23" s="20"/>
      <c r="I23" s="20"/>
      <c r="J23" s="29"/>
      <c r="K23" s="20"/>
      <c r="L23" s="20"/>
    </row>
    <row r="24" ht="20" customHeight="1">
      <c r="A24" s="20"/>
      <c r="B24" s="20"/>
      <c r="C24" s="20"/>
      <c r="D24" s="20"/>
      <c r="E24" s="20"/>
      <c r="F24" s="20"/>
      <c r="G24" s="20"/>
      <c r="H24" s="20"/>
      <c r="I24" s="21"/>
      <c r="J24" t="s" s="22">
        <v>36</v>
      </c>
      <c r="K24" s="23"/>
      <c r="L24" s="20"/>
    </row>
    <row r="25" ht="17" customHeight="1">
      <c r="A25" s="20"/>
      <c r="B25" s="20"/>
      <c r="C25" s="20"/>
      <c r="D25" s="20"/>
      <c r="E25" s="20"/>
      <c r="F25" s="20"/>
      <c r="G25" s="20"/>
      <c r="H25" s="20"/>
      <c r="I25" s="20"/>
      <c r="J25" s="28"/>
      <c r="K25" s="20"/>
      <c r="L25" s="20"/>
    </row>
  </sheetData>
  <conditionalFormatting sqref="K2:L15">
    <cfRule type="cellIs" dxfId="0" priority="1" operator="equal" stopIfTrue="1">
      <formula>"及格"</formula>
    </cfRule>
    <cfRule type="cellIs" dxfId="1" priority="2" operator="equal" stopIfTrue="1">
      <formula>"不及格"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