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0" yWindow="-30" windowWidth="7695" windowHeight="9960"/>
  </bookViews>
  <sheets>
    <sheet name="Histogram Data" sheetId="1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A5" i="11" l="1"/>
  <c r="AB5" i="11"/>
  <c r="AC5" i="11"/>
  <c r="AD5" i="11"/>
  <c r="AE5" i="11"/>
  <c r="AF5" i="11"/>
  <c r="AG5" i="11"/>
  <c r="AH5" i="11"/>
  <c r="AI5" i="11"/>
  <c r="AJ5" i="11"/>
  <c r="AA6" i="11"/>
  <c r="AB6" i="11"/>
  <c r="AC6" i="11"/>
  <c r="AD6" i="11"/>
  <c r="AE6" i="11"/>
  <c r="AF6" i="11"/>
  <c r="AG6" i="11"/>
  <c r="AH6" i="11"/>
  <c r="AI6" i="11"/>
  <c r="AJ6" i="11"/>
  <c r="AA7" i="11"/>
  <c r="AB7" i="11"/>
  <c r="AC7" i="11"/>
  <c r="AD7" i="11"/>
  <c r="AE7" i="11"/>
  <c r="AF7" i="11"/>
  <c r="AG7" i="11"/>
  <c r="AH7" i="11"/>
  <c r="AI7" i="11"/>
  <c r="AJ7" i="11"/>
  <c r="AA8" i="11"/>
  <c r="AB8" i="11"/>
  <c r="AC8" i="11"/>
  <c r="AD8" i="11"/>
  <c r="AE8" i="11"/>
  <c r="AF8" i="11"/>
  <c r="AG8" i="11"/>
  <c r="AH8" i="11"/>
  <c r="AI8" i="11"/>
  <c r="AJ8" i="11"/>
  <c r="AA9" i="11"/>
  <c r="AB9" i="11"/>
  <c r="AC9" i="11"/>
  <c r="AD9" i="11"/>
  <c r="AE9" i="11"/>
  <c r="AF9" i="11"/>
  <c r="AG9" i="11"/>
  <c r="AH9" i="11"/>
  <c r="AI9" i="11"/>
  <c r="AJ9" i="11"/>
  <c r="AA10" i="11"/>
  <c r="AB10" i="11"/>
  <c r="AC10" i="11"/>
  <c r="AD10" i="11"/>
  <c r="AE10" i="11"/>
  <c r="AF10" i="11"/>
  <c r="AG10" i="11"/>
  <c r="AH10" i="11"/>
  <c r="AI10" i="11"/>
  <c r="AJ10" i="11"/>
  <c r="AA11" i="11"/>
  <c r="AB11" i="11"/>
  <c r="AC11" i="11"/>
  <c r="AD11" i="11"/>
  <c r="AE11" i="11"/>
  <c r="AF11" i="11"/>
  <c r="AG11" i="11"/>
  <c r="AH11" i="11"/>
  <c r="AI11" i="11"/>
  <c r="AJ11" i="11"/>
  <c r="AA12" i="11"/>
  <c r="AB12" i="11"/>
  <c r="AC12" i="11"/>
  <c r="AD12" i="11"/>
  <c r="AE12" i="11"/>
  <c r="AF12" i="11"/>
  <c r="AG12" i="11"/>
  <c r="AH12" i="11"/>
  <c r="AI12" i="11"/>
  <c r="AJ12" i="11"/>
  <c r="AA13" i="11"/>
  <c r="AB13" i="11"/>
  <c r="AC13" i="11"/>
  <c r="AD13" i="11"/>
  <c r="AE13" i="11"/>
  <c r="AF13" i="11"/>
  <c r="AG13" i="11"/>
  <c r="AH13" i="11"/>
  <c r="AI13" i="11"/>
  <c r="AJ13" i="11"/>
  <c r="AA14" i="11"/>
  <c r="AB14" i="11"/>
  <c r="AC14" i="11"/>
  <c r="AD14" i="11"/>
  <c r="AE14" i="11"/>
  <c r="AF14" i="11"/>
  <c r="AG14" i="11"/>
  <c r="AH14" i="11"/>
  <c r="AI14" i="11"/>
  <c r="AJ14" i="11"/>
  <c r="AA15" i="11"/>
  <c r="AB15" i="11"/>
  <c r="AC15" i="11"/>
  <c r="AD15" i="11"/>
  <c r="AE15" i="11"/>
  <c r="AF15" i="11"/>
  <c r="AG15" i="11"/>
  <c r="AH15" i="11"/>
  <c r="AI15" i="11"/>
  <c r="AJ15" i="11"/>
  <c r="AA16" i="11"/>
  <c r="AB16" i="11"/>
  <c r="AC16" i="11"/>
  <c r="AD16" i="11"/>
  <c r="AE16" i="11"/>
  <c r="AF16" i="11"/>
  <c r="AG16" i="11"/>
  <c r="AH16" i="11"/>
  <c r="AI16" i="11"/>
  <c r="AJ16" i="11"/>
  <c r="AA17" i="11"/>
  <c r="AB17" i="11"/>
  <c r="AC17" i="11"/>
  <c r="AD17" i="11"/>
  <c r="AE17" i="11"/>
  <c r="AF17" i="11"/>
  <c r="AG17" i="11"/>
  <c r="AH17" i="11"/>
  <c r="AI17" i="11"/>
  <c r="AJ17" i="11"/>
  <c r="AA18" i="11"/>
  <c r="AB18" i="11"/>
  <c r="AC18" i="11"/>
  <c r="AD18" i="11"/>
  <c r="AE18" i="11"/>
  <c r="AF18" i="11"/>
  <c r="AG18" i="11"/>
  <c r="AH18" i="11"/>
  <c r="AI18" i="11"/>
  <c r="AJ18" i="11"/>
  <c r="AA19" i="11"/>
  <c r="AB19" i="11"/>
  <c r="AC19" i="11"/>
  <c r="AD19" i="11"/>
  <c r="AE19" i="11"/>
  <c r="AF19" i="11"/>
  <c r="AG19" i="11"/>
  <c r="AM19" i="11" s="1"/>
  <c r="AH19" i="11"/>
  <c r="AI19" i="11"/>
  <c r="AJ19" i="11"/>
  <c r="AA20" i="11"/>
  <c r="AB20" i="11"/>
  <c r="AC20" i="11"/>
  <c r="AD20" i="11"/>
  <c r="AE20" i="11"/>
  <c r="AF20" i="11"/>
  <c r="AG20" i="11"/>
  <c r="AH20" i="11"/>
  <c r="AI20" i="11"/>
  <c r="AJ20" i="11"/>
  <c r="AA21" i="11"/>
  <c r="AB21" i="11"/>
  <c r="AC21" i="11"/>
  <c r="AD21" i="11"/>
  <c r="AE21" i="11"/>
  <c r="AF21" i="11"/>
  <c r="AG21" i="11"/>
  <c r="AH21" i="11"/>
  <c r="AI21" i="11"/>
  <c r="AJ21" i="11"/>
  <c r="AA22" i="11"/>
  <c r="AB22" i="11"/>
  <c r="AC22" i="11"/>
  <c r="AD22" i="11"/>
  <c r="AE22" i="11"/>
  <c r="AF22" i="11"/>
  <c r="AG22" i="11"/>
  <c r="AH22" i="11"/>
  <c r="AI22" i="11"/>
  <c r="AJ22" i="11"/>
  <c r="AA23" i="11"/>
  <c r="AB23" i="11"/>
  <c r="AC23" i="11"/>
  <c r="AM23" i="11" s="1"/>
  <c r="AD23" i="11"/>
  <c r="AE23" i="11"/>
  <c r="AF23" i="11"/>
  <c r="AG23" i="11"/>
  <c r="AH23" i="11"/>
  <c r="AI23" i="11"/>
  <c r="AJ23" i="11"/>
  <c r="AA24" i="11"/>
  <c r="AM24" i="11" s="1"/>
  <c r="AB24" i="11"/>
  <c r="AC24" i="11"/>
  <c r="AD24" i="11"/>
  <c r="AE24" i="11"/>
  <c r="AF24" i="11"/>
  <c r="AG24" i="11"/>
  <c r="AH24" i="11"/>
  <c r="AI24" i="11"/>
  <c r="AJ24" i="11"/>
  <c r="AA25" i="11"/>
  <c r="AB25" i="11"/>
  <c r="AC25" i="11"/>
  <c r="AM25" i="11" s="1"/>
  <c r="AD25" i="11"/>
  <c r="AE25" i="11"/>
  <c r="AF25" i="11"/>
  <c r="AG25" i="11"/>
  <c r="AH25" i="11"/>
  <c r="AI25" i="11"/>
  <c r="AJ25" i="11"/>
  <c r="AA26" i="11"/>
  <c r="AB26" i="11"/>
  <c r="AC26" i="11"/>
  <c r="AD26" i="11"/>
  <c r="AE26" i="11"/>
  <c r="AF26" i="11"/>
  <c r="AG26" i="11"/>
  <c r="AH26" i="11"/>
  <c r="AI26" i="11"/>
  <c r="AJ26" i="11"/>
  <c r="AA27" i="11"/>
  <c r="AM27" i="11" s="1"/>
  <c r="AB27" i="11"/>
  <c r="AC27" i="11"/>
  <c r="AD27" i="11"/>
  <c r="AE27" i="11"/>
  <c r="AF27" i="11"/>
  <c r="AG27" i="11"/>
  <c r="AH27" i="11"/>
  <c r="AI27" i="11"/>
  <c r="AJ27" i="11"/>
  <c r="AA28" i="11"/>
  <c r="AM28" i="11" s="1"/>
  <c r="AB28" i="11"/>
  <c r="AC28" i="11"/>
  <c r="AD28" i="11"/>
  <c r="AE28" i="11"/>
  <c r="AF28" i="11"/>
  <c r="AG28" i="11"/>
  <c r="AH28" i="11"/>
  <c r="AI28" i="11"/>
  <c r="AJ28" i="11"/>
  <c r="AA29" i="11"/>
  <c r="AM29" i="11" s="1"/>
  <c r="AB29" i="11"/>
  <c r="AC29" i="11"/>
  <c r="AD29" i="11"/>
  <c r="AE29" i="11"/>
  <c r="AF29" i="11"/>
  <c r="AG29" i="11"/>
  <c r="AH29" i="11"/>
  <c r="AI29" i="11"/>
  <c r="AJ29" i="11"/>
  <c r="AB4" i="11"/>
  <c r="AC4" i="11"/>
  <c r="AD4" i="11"/>
  <c r="AE4" i="11"/>
  <c r="AF4" i="11"/>
  <c r="AG4" i="11"/>
  <c r="AH4" i="11"/>
  <c r="AI4" i="11"/>
  <c r="AJ4" i="11"/>
  <c r="AA4" i="11"/>
  <c r="AM4" i="11" s="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20" i="11"/>
  <c r="AM21" i="11"/>
  <c r="AM22" i="11"/>
  <c r="AM26" i="11"/>
  <c r="AB1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1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182" i="11"/>
  <c r="A213" i="11"/>
  <c r="A214" i="11" s="1"/>
  <c r="A184" i="11"/>
  <c r="A185" i="11" s="1"/>
  <c r="A183" i="11"/>
  <c r="J58" i="11"/>
  <c r="K58" i="11" s="1"/>
  <c r="L58" i="11" s="1"/>
  <c r="M58" i="11" s="1"/>
  <c r="N58" i="11" s="1"/>
  <c r="O58" i="11" s="1"/>
  <c r="P58" i="11" s="1"/>
  <c r="Q58" i="11" s="1"/>
  <c r="R58" i="11" s="1"/>
  <c r="S58" i="11" s="1"/>
  <c r="T58" i="11" s="1"/>
  <c r="U58" i="11" s="1"/>
  <c r="V58" i="11" s="1"/>
  <c r="W58" i="11" s="1"/>
  <c r="X58" i="11" s="1"/>
  <c r="Y58" i="11" s="1"/>
  <c r="Z58" i="11" s="1"/>
  <c r="J61" i="11"/>
  <c r="K61" i="11" s="1"/>
  <c r="L61" i="11" s="1"/>
  <c r="M61" i="11" s="1"/>
  <c r="N61" i="11" s="1"/>
  <c r="O61" i="11" s="1"/>
  <c r="P61" i="11" s="1"/>
  <c r="Q61" i="11" s="1"/>
  <c r="R61" i="11" s="1"/>
  <c r="S61" i="11" s="1"/>
  <c r="T61" i="11" s="1"/>
  <c r="U61" i="11" s="1"/>
  <c r="V61" i="11" s="1"/>
  <c r="W61" i="11" s="1"/>
  <c r="X61" i="11" s="1"/>
  <c r="Y61" i="11" s="1"/>
  <c r="Z61" i="11" s="1"/>
  <c r="J65" i="11"/>
  <c r="K65" i="11" s="1"/>
  <c r="L65" i="11" s="1"/>
  <c r="M65" i="11" s="1"/>
  <c r="N65" i="11" s="1"/>
  <c r="O65" i="11" s="1"/>
  <c r="P65" i="11" s="1"/>
  <c r="Q65" i="11" s="1"/>
  <c r="R65" i="11" s="1"/>
  <c r="S65" i="11" s="1"/>
  <c r="T65" i="11" s="1"/>
  <c r="U65" i="11" s="1"/>
  <c r="V65" i="11" s="1"/>
  <c r="W65" i="11" s="1"/>
  <c r="X65" i="11" s="1"/>
  <c r="Y65" i="11" s="1"/>
  <c r="Z65" i="11" s="1"/>
  <c r="J69" i="11"/>
  <c r="K69" i="11" s="1"/>
  <c r="L69" i="11" s="1"/>
  <c r="M69" i="11" s="1"/>
  <c r="N69" i="11" s="1"/>
  <c r="O69" i="11" s="1"/>
  <c r="P69" i="11" s="1"/>
  <c r="Q69" i="11" s="1"/>
  <c r="R69" i="11" s="1"/>
  <c r="S69" i="11" s="1"/>
  <c r="T69" i="11" s="1"/>
  <c r="U69" i="11" s="1"/>
  <c r="V69" i="11" s="1"/>
  <c r="W69" i="11" s="1"/>
  <c r="X69" i="11" s="1"/>
  <c r="Y69" i="11" s="1"/>
  <c r="Z69" i="11" s="1"/>
  <c r="J72" i="11"/>
  <c r="K72" i="11" s="1"/>
  <c r="L72" i="11" s="1"/>
  <c r="M72" i="11" s="1"/>
  <c r="N72" i="11" s="1"/>
  <c r="O72" i="11" s="1"/>
  <c r="P72" i="11" s="1"/>
  <c r="Q72" i="11" s="1"/>
  <c r="R72" i="11" s="1"/>
  <c r="S72" i="11" s="1"/>
  <c r="T72" i="11" s="1"/>
  <c r="U72" i="11" s="1"/>
  <c r="V72" i="11" s="1"/>
  <c r="W72" i="11" s="1"/>
  <c r="X72" i="11" s="1"/>
  <c r="Y72" i="11" s="1"/>
  <c r="Z72" i="11" s="1"/>
  <c r="J57" i="11"/>
  <c r="K57" i="11" s="1"/>
  <c r="L57" i="11" s="1"/>
  <c r="M57" i="11" s="1"/>
  <c r="N57" i="11" s="1"/>
  <c r="O57" i="11" s="1"/>
  <c r="P57" i="11" s="1"/>
  <c r="Q57" i="11" s="1"/>
  <c r="R57" i="11" s="1"/>
  <c r="S57" i="11" s="1"/>
  <c r="T57" i="11" s="1"/>
  <c r="U57" i="11" s="1"/>
  <c r="V57" i="11" s="1"/>
  <c r="W57" i="11" s="1"/>
  <c r="X57" i="11" s="1"/>
  <c r="Y57" i="11" s="1"/>
  <c r="Z57" i="11" s="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61" i="11"/>
  <c r="H60" i="11"/>
  <c r="H59" i="11"/>
  <c r="H58" i="11"/>
  <c r="J56" i="11" s="1"/>
  <c r="H57" i="11"/>
  <c r="J53" i="11"/>
  <c r="H53" i="11"/>
  <c r="J52" i="11"/>
  <c r="H52" i="11"/>
  <c r="J51" i="11"/>
  <c r="H51" i="11"/>
  <c r="J50" i="11"/>
  <c r="H50" i="11"/>
  <c r="J49" i="11"/>
  <c r="H49" i="11"/>
  <c r="AF77" i="11"/>
  <c r="AF78" i="11" s="1"/>
  <c r="AH78" i="11" s="1"/>
  <c r="AH76" i="11"/>
  <c r="AA1" i="11"/>
  <c r="B61" i="11"/>
  <c r="C60" i="11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A152" i="1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J38" i="11"/>
  <c r="H38" i="11"/>
  <c r="J37" i="11"/>
  <c r="H37" i="11"/>
  <c r="J36" i="11"/>
  <c r="H36" i="11"/>
  <c r="J35" i="11"/>
  <c r="H35" i="11"/>
  <c r="J34" i="11"/>
  <c r="H34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A4" i="11"/>
  <c r="A32" i="11"/>
  <c r="A61" i="11" s="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B3" i="11" s="1"/>
  <c r="A215" i="11" l="1"/>
  <c r="A186" i="11"/>
  <c r="K56" i="11"/>
  <c r="L56" i="11" s="1"/>
  <c r="M56" i="11" s="1"/>
  <c r="N56" i="11" s="1"/>
  <c r="O56" i="11" s="1"/>
  <c r="P56" i="11" s="1"/>
  <c r="Q56" i="11" s="1"/>
  <c r="R56" i="11" s="1"/>
  <c r="S56" i="11" s="1"/>
  <c r="T56" i="11" s="1"/>
  <c r="U56" i="11" s="1"/>
  <c r="V56" i="11" s="1"/>
  <c r="W56" i="11" s="1"/>
  <c r="X56" i="11" s="1"/>
  <c r="Y56" i="11" s="1"/>
  <c r="Z56" i="11" s="1"/>
  <c r="AA56" i="11" s="1"/>
  <c r="J60" i="11"/>
  <c r="J64" i="11"/>
  <c r="K64" i="11" s="1"/>
  <c r="L64" i="11" s="1"/>
  <c r="M64" i="11" s="1"/>
  <c r="N64" i="11" s="1"/>
  <c r="O64" i="11" s="1"/>
  <c r="P64" i="11" s="1"/>
  <c r="Q64" i="11" s="1"/>
  <c r="R64" i="11" s="1"/>
  <c r="S64" i="11" s="1"/>
  <c r="T64" i="11" s="1"/>
  <c r="U64" i="11" s="1"/>
  <c r="V64" i="11" s="1"/>
  <c r="W64" i="11" s="1"/>
  <c r="X64" i="11" s="1"/>
  <c r="Y64" i="11" s="1"/>
  <c r="Z64" i="11" s="1"/>
  <c r="J68" i="11"/>
  <c r="J76" i="11"/>
  <c r="K76" i="11" s="1"/>
  <c r="L76" i="11" s="1"/>
  <c r="M76" i="11" s="1"/>
  <c r="N76" i="11" s="1"/>
  <c r="O76" i="11" s="1"/>
  <c r="P76" i="11" s="1"/>
  <c r="Q76" i="11" s="1"/>
  <c r="R76" i="11" s="1"/>
  <c r="S76" i="11" s="1"/>
  <c r="T76" i="11" s="1"/>
  <c r="U76" i="11" s="1"/>
  <c r="V76" i="11" s="1"/>
  <c r="W76" i="11" s="1"/>
  <c r="X76" i="11" s="1"/>
  <c r="Y76" i="11" s="1"/>
  <c r="Z76" i="11" s="1"/>
  <c r="J73" i="11"/>
  <c r="J77" i="11"/>
  <c r="K77" i="11" s="1"/>
  <c r="L77" i="11" s="1"/>
  <c r="M77" i="11" s="1"/>
  <c r="N77" i="11" s="1"/>
  <c r="O77" i="11" s="1"/>
  <c r="P77" i="11" s="1"/>
  <c r="Q77" i="11" s="1"/>
  <c r="R77" i="11" s="1"/>
  <c r="S77" i="11" s="1"/>
  <c r="T77" i="11" s="1"/>
  <c r="U77" i="11" s="1"/>
  <c r="V77" i="11" s="1"/>
  <c r="W77" i="11" s="1"/>
  <c r="X77" i="11" s="1"/>
  <c r="Y77" i="11" s="1"/>
  <c r="Z77" i="11" s="1"/>
  <c r="J62" i="11"/>
  <c r="J66" i="11"/>
  <c r="K66" i="11" s="1"/>
  <c r="L66" i="11" s="1"/>
  <c r="M66" i="11" s="1"/>
  <c r="N66" i="11" s="1"/>
  <c r="O66" i="11" s="1"/>
  <c r="P66" i="11" s="1"/>
  <c r="Q66" i="11" s="1"/>
  <c r="R66" i="11" s="1"/>
  <c r="S66" i="11" s="1"/>
  <c r="T66" i="11" s="1"/>
  <c r="U66" i="11" s="1"/>
  <c r="V66" i="11" s="1"/>
  <c r="W66" i="11" s="1"/>
  <c r="X66" i="11" s="1"/>
  <c r="Y66" i="11" s="1"/>
  <c r="Z66" i="11" s="1"/>
  <c r="J70" i="11"/>
  <c r="J74" i="11"/>
  <c r="K74" i="11" s="1"/>
  <c r="L74" i="11" s="1"/>
  <c r="M74" i="11" s="1"/>
  <c r="N74" i="11" s="1"/>
  <c r="O74" i="11" s="1"/>
  <c r="P74" i="11" s="1"/>
  <c r="Q74" i="11" s="1"/>
  <c r="R74" i="11" s="1"/>
  <c r="S74" i="11" s="1"/>
  <c r="T74" i="11" s="1"/>
  <c r="U74" i="11" s="1"/>
  <c r="V74" i="11" s="1"/>
  <c r="W74" i="11" s="1"/>
  <c r="X74" i="11" s="1"/>
  <c r="Y74" i="11" s="1"/>
  <c r="Z74" i="11" s="1"/>
  <c r="J78" i="11"/>
  <c r="J59" i="11"/>
  <c r="K59" i="11" s="1"/>
  <c r="L59" i="11" s="1"/>
  <c r="M59" i="11" s="1"/>
  <c r="N59" i="11" s="1"/>
  <c r="O59" i="11" s="1"/>
  <c r="P59" i="11" s="1"/>
  <c r="Q59" i="11" s="1"/>
  <c r="R59" i="11" s="1"/>
  <c r="S59" i="11" s="1"/>
  <c r="T59" i="11" s="1"/>
  <c r="U59" i="11" s="1"/>
  <c r="V59" i="11" s="1"/>
  <c r="W59" i="11" s="1"/>
  <c r="X59" i="11" s="1"/>
  <c r="Y59" i="11" s="1"/>
  <c r="Z59" i="11" s="1"/>
  <c r="J63" i="11"/>
  <c r="J67" i="11"/>
  <c r="K67" i="11" s="1"/>
  <c r="L67" i="11" s="1"/>
  <c r="M67" i="11" s="1"/>
  <c r="N67" i="11" s="1"/>
  <c r="O67" i="11" s="1"/>
  <c r="P67" i="11" s="1"/>
  <c r="Q67" i="11" s="1"/>
  <c r="R67" i="11" s="1"/>
  <c r="S67" i="11" s="1"/>
  <c r="T67" i="11" s="1"/>
  <c r="U67" i="11" s="1"/>
  <c r="V67" i="11" s="1"/>
  <c r="W67" i="11" s="1"/>
  <c r="X67" i="11" s="1"/>
  <c r="Y67" i="11" s="1"/>
  <c r="Z67" i="11" s="1"/>
  <c r="J71" i="11"/>
  <c r="J75" i="11"/>
  <c r="K75" i="11" s="1"/>
  <c r="L75" i="11" s="1"/>
  <c r="M75" i="11" s="1"/>
  <c r="N75" i="11" s="1"/>
  <c r="O75" i="11" s="1"/>
  <c r="P75" i="11" s="1"/>
  <c r="Q75" i="11" s="1"/>
  <c r="R75" i="11" s="1"/>
  <c r="S75" i="11" s="1"/>
  <c r="T75" i="11" s="1"/>
  <c r="U75" i="11" s="1"/>
  <c r="V75" i="11" s="1"/>
  <c r="W75" i="11" s="1"/>
  <c r="X75" i="11" s="1"/>
  <c r="Y75" i="11" s="1"/>
  <c r="Z75" i="11" s="1"/>
  <c r="K33" i="11"/>
  <c r="L33" i="11" s="1"/>
  <c r="M33" i="11" s="1"/>
  <c r="N33" i="11" s="1"/>
  <c r="O33" i="11" s="1"/>
  <c r="P33" i="11" s="1"/>
  <c r="Q33" i="11" s="1"/>
  <c r="R33" i="11" s="1"/>
  <c r="S33" i="11" s="1"/>
  <c r="T33" i="11" s="1"/>
  <c r="U33" i="11" s="1"/>
  <c r="V33" i="11" s="1"/>
  <c r="W33" i="11" s="1"/>
  <c r="X33" i="11" s="1"/>
  <c r="Y33" i="11" s="1"/>
  <c r="K48" i="11"/>
  <c r="L48" i="11" s="1"/>
  <c r="M48" i="11" s="1"/>
  <c r="N48" i="11" s="1"/>
  <c r="O48" i="11" s="1"/>
  <c r="P48" i="11"/>
  <c r="Q48" i="11" s="1"/>
  <c r="R48" i="11" s="1"/>
  <c r="S48" i="11" s="1"/>
  <c r="T48" i="11" s="1"/>
  <c r="U48" i="11" s="1"/>
  <c r="V48" i="11" s="1"/>
  <c r="W48" i="11" s="1"/>
  <c r="B4" i="11"/>
  <c r="AH77" i="11"/>
  <c r="B62" i="11"/>
  <c r="A33" i="11"/>
  <c r="A62" i="11" s="1"/>
  <c r="K3" i="11"/>
  <c r="K49" i="11" s="1"/>
  <c r="A5" i="11"/>
  <c r="B5" i="11" s="1"/>
  <c r="A216" i="11" l="1"/>
  <c r="A187" i="11"/>
  <c r="K71" i="11"/>
  <c r="L71" i="11" s="1"/>
  <c r="M71" i="11" s="1"/>
  <c r="N71" i="11" s="1"/>
  <c r="O71" i="11" s="1"/>
  <c r="P71" i="11" s="1"/>
  <c r="Q71" i="11" s="1"/>
  <c r="R71" i="11" s="1"/>
  <c r="S71" i="11" s="1"/>
  <c r="T71" i="11" s="1"/>
  <c r="U71" i="11" s="1"/>
  <c r="V71" i="11" s="1"/>
  <c r="W71" i="11" s="1"/>
  <c r="X71" i="11" s="1"/>
  <c r="Y71" i="11" s="1"/>
  <c r="Z71" i="11" s="1"/>
  <c r="K78" i="11"/>
  <c r="L78" i="11" s="1"/>
  <c r="M78" i="11" s="1"/>
  <c r="N78" i="11" s="1"/>
  <c r="O78" i="11" s="1"/>
  <c r="P78" i="11" s="1"/>
  <c r="Q78" i="11" s="1"/>
  <c r="R78" i="11" s="1"/>
  <c r="S78" i="11" s="1"/>
  <c r="T78" i="11" s="1"/>
  <c r="U78" i="11" s="1"/>
  <c r="V78" i="11" s="1"/>
  <c r="W78" i="11" s="1"/>
  <c r="X78" i="11" s="1"/>
  <c r="Y78" i="11" s="1"/>
  <c r="Z78" i="11" s="1"/>
  <c r="K62" i="11"/>
  <c r="L62" i="11" s="1"/>
  <c r="M62" i="11" s="1"/>
  <c r="N62" i="11" s="1"/>
  <c r="O62" i="11" s="1"/>
  <c r="P62" i="11" s="1"/>
  <c r="Q62" i="11" s="1"/>
  <c r="R62" i="11" s="1"/>
  <c r="S62" i="11" s="1"/>
  <c r="T62" i="11" s="1"/>
  <c r="U62" i="11" s="1"/>
  <c r="V62" i="11" s="1"/>
  <c r="W62" i="11" s="1"/>
  <c r="X62" i="11" s="1"/>
  <c r="Y62" i="11" s="1"/>
  <c r="Z62" i="11" s="1"/>
  <c r="K68" i="11"/>
  <c r="L68" i="11" s="1"/>
  <c r="M68" i="11" s="1"/>
  <c r="N68" i="11" s="1"/>
  <c r="O68" i="11" s="1"/>
  <c r="P68" i="11" s="1"/>
  <c r="Q68" i="11" s="1"/>
  <c r="R68" i="11" s="1"/>
  <c r="S68" i="11" s="1"/>
  <c r="T68" i="11" s="1"/>
  <c r="U68" i="11" s="1"/>
  <c r="V68" i="11" s="1"/>
  <c r="W68" i="11" s="1"/>
  <c r="X68" i="11" s="1"/>
  <c r="Y68" i="11" s="1"/>
  <c r="Z68" i="11" s="1"/>
  <c r="K63" i="11"/>
  <c r="L63" i="11" s="1"/>
  <c r="M63" i="11" s="1"/>
  <c r="N63" i="11" s="1"/>
  <c r="O63" i="11" s="1"/>
  <c r="P63" i="11" s="1"/>
  <c r="Q63" i="11" s="1"/>
  <c r="R63" i="11" s="1"/>
  <c r="S63" i="11" s="1"/>
  <c r="T63" i="11" s="1"/>
  <c r="U63" i="11" s="1"/>
  <c r="V63" i="11" s="1"/>
  <c r="W63" i="11" s="1"/>
  <c r="X63" i="11" s="1"/>
  <c r="Y63" i="11" s="1"/>
  <c r="Z63" i="11" s="1"/>
  <c r="K70" i="11"/>
  <c r="L70" i="11" s="1"/>
  <c r="M70" i="11" s="1"/>
  <c r="N70" i="11" s="1"/>
  <c r="O70" i="11" s="1"/>
  <c r="P70" i="11" s="1"/>
  <c r="Q70" i="11" s="1"/>
  <c r="R70" i="11" s="1"/>
  <c r="S70" i="11" s="1"/>
  <c r="T70" i="11" s="1"/>
  <c r="U70" i="11" s="1"/>
  <c r="V70" i="11" s="1"/>
  <c r="W70" i="11" s="1"/>
  <c r="X70" i="11" s="1"/>
  <c r="Y70" i="11" s="1"/>
  <c r="Z70" i="11" s="1"/>
  <c r="K73" i="11"/>
  <c r="L73" i="11" s="1"/>
  <c r="M73" i="11" s="1"/>
  <c r="N73" i="11" s="1"/>
  <c r="O73" i="11" s="1"/>
  <c r="P73" i="11" s="1"/>
  <c r="Q73" i="11" s="1"/>
  <c r="R73" i="11" s="1"/>
  <c r="S73" i="11" s="1"/>
  <c r="T73" i="11" s="1"/>
  <c r="U73" i="11" s="1"/>
  <c r="V73" i="11" s="1"/>
  <c r="W73" i="11" s="1"/>
  <c r="X73" i="11" s="1"/>
  <c r="Y73" i="11" s="1"/>
  <c r="Z73" i="11" s="1"/>
  <c r="K60" i="11"/>
  <c r="L60" i="11" s="1"/>
  <c r="M60" i="11" s="1"/>
  <c r="N60" i="11" s="1"/>
  <c r="O60" i="11" s="1"/>
  <c r="P60" i="11" s="1"/>
  <c r="Q60" i="11" s="1"/>
  <c r="R60" i="11" s="1"/>
  <c r="S60" i="11" s="1"/>
  <c r="T60" i="11" s="1"/>
  <c r="U60" i="11" s="1"/>
  <c r="V60" i="11" s="1"/>
  <c r="W60" i="11" s="1"/>
  <c r="X60" i="11" s="1"/>
  <c r="Y60" i="11" s="1"/>
  <c r="Z60" i="11" s="1"/>
  <c r="K51" i="11"/>
  <c r="K6" i="11"/>
  <c r="K52" i="11"/>
  <c r="K53" i="11"/>
  <c r="K50" i="11"/>
  <c r="K36" i="11"/>
  <c r="K34" i="11"/>
  <c r="K37" i="11"/>
  <c r="K35" i="11"/>
  <c r="K38" i="11"/>
  <c r="K9" i="11"/>
  <c r="K4" i="11"/>
  <c r="K25" i="11"/>
  <c r="K21" i="11"/>
  <c r="K16" i="11"/>
  <c r="K19" i="11"/>
  <c r="L19" i="11" s="1"/>
  <c r="M19" i="11" s="1"/>
  <c r="N19" i="11" s="1"/>
  <c r="O19" i="11" s="1"/>
  <c r="P19" i="11" s="1"/>
  <c r="K28" i="11"/>
  <c r="K15" i="11"/>
  <c r="L15" i="11" s="1"/>
  <c r="M15" i="11" s="1"/>
  <c r="N15" i="11" s="1"/>
  <c r="O15" i="11" s="1"/>
  <c r="P15" i="11" s="1"/>
  <c r="K20" i="11"/>
  <c r="K8" i="11"/>
  <c r="L8" i="11" s="1"/>
  <c r="M8" i="11" s="1"/>
  <c r="N8" i="11" s="1"/>
  <c r="O8" i="11" s="1"/>
  <c r="P8" i="11" s="1"/>
  <c r="K18" i="11"/>
  <c r="K23" i="11"/>
  <c r="K27" i="11"/>
  <c r="K29" i="11"/>
  <c r="K7" i="11"/>
  <c r="L3" i="11"/>
  <c r="M3" i="11" s="1"/>
  <c r="N3" i="11" s="1"/>
  <c r="O3" i="11" s="1"/>
  <c r="P3" i="11" s="1"/>
  <c r="Q3" i="11" s="1"/>
  <c r="R3" i="11" s="1"/>
  <c r="S3" i="11" s="1"/>
  <c r="T3" i="11" s="1"/>
  <c r="K12" i="11"/>
  <c r="K10" i="11"/>
  <c r="K26" i="11"/>
  <c r="K14" i="11"/>
  <c r="K17" i="11"/>
  <c r="L17" i="11" s="1"/>
  <c r="M17" i="11" s="1"/>
  <c r="N17" i="11" s="1"/>
  <c r="O17" i="11" s="1"/>
  <c r="P17" i="11" s="1"/>
  <c r="K11" i="11"/>
  <c r="K13" i="11"/>
  <c r="K5" i="11"/>
  <c r="K24" i="11"/>
  <c r="L24" i="11" s="1"/>
  <c r="M24" i="11" s="1"/>
  <c r="N24" i="11" s="1"/>
  <c r="O24" i="11" s="1"/>
  <c r="P24" i="11" s="1"/>
  <c r="K22" i="11"/>
  <c r="B63" i="11"/>
  <c r="A6" i="11"/>
  <c r="B6" i="11" s="1"/>
  <c r="A34" i="11"/>
  <c r="A63" i="11" s="1"/>
  <c r="L26" i="11"/>
  <c r="M26" i="11" s="1"/>
  <c r="N26" i="11" s="1"/>
  <c r="O26" i="11" s="1"/>
  <c r="P26" i="11" s="1"/>
  <c r="L4" i="11"/>
  <c r="A217" i="11" l="1"/>
  <c r="A188" i="11"/>
  <c r="L13" i="11"/>
  <c r="M13" i="11" s="1"/>
  <c r="N13" i="11" s="1"/>
  <c r="O13" i="11" s="1"/>
  <c r="P13" i="11" s="1"/>
  <c r="L5" i="11"/>
  <c r="M5" i="11" s="1"/>
  <c r="N5" i="11" s="1"/>
  <c r="O5" i="11" s="1"/>
  <c r="P5" i="11" s="1"/>
  <c r="L52" i="11"/>
  <c r="M52" i="11" s="1"/>
  <c r="N52" i="11" s="1"/>
  <c r="O52" i="11" s="1"/>
  <c r="P52" i="11" s="1"/>
  <c r="Q52" i="11" s="1"/>
  <c r="R52" i="11" s="1"/>
  <c r="S52" i="11" s="1"/>
  <c r="T52" i="11" s="1"/>
  <c r="U52" i="11" s="1"/>
  <c r="V52" i="11" s="1"/>
  <c r="W52" i="11" s="1"/>
  <c r="L50" i="11"/>
  <c r="M50" i="11" s="1"/>
  <c r="N50" i="11" s="1"/>
  <c r="O50" i="11" s="1"/>
  <c r="P50" i="11" s="1"/>
  <c r="Q50" i="11" s="1"/>
  <c r="R50" i="11" s="1"/>
  <c r="S50" i="11" s="1"/>
  <c r="T50" i="11" s="1"/>
  <c r="U50" i="11" s="1"/>
  <c r="V50" i="11" s="1"/>
  <c r="W50" i="11" s="1"/>
  <c r="L51" i="11"/>
  <c r="M51" i="11" s="1"/>
  <c r="N51" i="11" s="1"/>
  <c r="O51" i="11" s="1"/>
  <c r="P51" i="11" s="1"/>
  <c r="Q51" i="11" s="1"/>
  <c r="R51" i="11" s="1"/>
  <c r="S51" i="11" s="1"/>
  <c r="T51" i="11" s="1"/>
  <c r="U51" i="11" s="1"/>
  <c r="V51" i="11" s="1"/>
  <c r="W51" i="11" s="1"/>
  <c r="L53" i="11"/>
  <c r="M53" i="11" s="1"/>
  <c r="N53" i="11" s="1"/>
  <c r="O53" i="11" s="1"/>
  <c r="P53" i="11" s="1"/>
  <c r="Q53" i="11" s="1"/>
  <c r="R53" i="11" s="1"/>
  <c r="S53" i="11" s="1"/>
  <c r="T53" i="11" s="1"/>
  <c r="U53" i="11" s="1"/>
  <c r="V53" i="11" s="1"/>
  <c r="W53" i="11" s="1"/>
  <c r="L49" i="11"/>
  <c r="M49" i="11" s="1"/>
  <c r="N49" i="11" s="1"/>
  <c r="O49" i="11" s="1"/>
  <c r="P49" i="11" s="1"/>
  <c r="Q49" i="11" s="1"/>
  <c r="R49" i="11" s="1"/>
  <c r="S49" i="11" s="1"/>
  <c r="T49" i="11" s="1"/>
  <c r="U49" i="11" s="1"/>
  <c r="V49" i="11" s="1"/>
  <c r="W49" i="11" s="1"/>
  <c r="L35" i="11"/>
  <c r="M35" i="11" s="1"/>
  <c r="N35" i="11" s="1"/>
  <c r="O35" i="11" s="1"/>
  <c r="P35" i="11" s="1"/>
  <c r="Q35" i="11" s="1"/>
  <c r="R35" i="11" s="1"/>
  <c r="S35" i="11" s="1"/>
  <c r="T35" i="11" s="1"/>
  <c r="U35" i="11" s="1"/>
  <c r="V35" i="11" s="1"/>
  <c r="W35" i="11" s="1"/>
  <c r="X35" i="11" s="1"/>
  <c r="L37" i="11"/>
  <c r="M37" i="11" s="1"/>
  <c r="N37" i="11" s="1"/>
  <c r="O37" i="11" s="1"/>
  <c r="P37" i="11" s="1"/>
  <c r="Q37" i="11" s="1"/>
  <c r="R37" i="11" s="1"/>
  <c r="S37" i="11" s="1"/>
  <c r="T37" i="11" s="1"/>
  <c r="U37" i="11" s="1"/>
  <c r="V37" i="11" s="1"/>
  <c r="W37" i="11" s="1"/>
  <c r="X37" i="11" s="1"/>
  <c r="L36" i="11"/>
  <c r="M36" i="11" s="1"/>
  <c r="N36" i="11" s="1"/>
  <c r="O36" i="11" s="1"/>
  <c r="P36" i="11" s="1"/>
  <c r="Q36" i="11" s="1"/>
  <c r="R36" i="11" s="1"/>
  <c r="S36" i="11" s="1"/>
  <c r="T36" i="11" s="1"/>
  <c r="U36" i="11" s="1"/>
  <c r="V36" i="11" s="1"/>
  <c r="W36" i="11" s="1"/>
  <c r="X36" i="11" s="1"/>
  <c r="L38" i="11"/>
  <c r="M38" i="11" s="1"/>
  <c r="N38" i="11" s="1"/>
  <c r="O38" i="11" s="1"/>
  <c r="P38" i="11" s="1"/>
  <c r="Q38" i="11" s="1"/>
  <c r="R38" i="11" s="1"/>
  <c r="S38" i="11" s="1"/>
  <c r="T38" i="11" s="1"/>
  <c r="U38" i="11" s="1"/>
  <c r="V38" i="11" s="1"/>
  <c r="W38" i="11" s="1"/>
  <c r="X38" i="11" s="1"/>
  <c r="L34" i="11"/>
  <c r="M34" i="11" s="1"/>
  <c r="N34" i="11" s="1"/>
  <c r="O34" i="11" s="1"/>
  <c r="P34" i="11" s="1"/>
  <c r="Q34" i="11" s="1"/>
  <c r="R34" i="11" s="1"/>
  <c r="S34" i="11" s="1"/>
  <c r="T34" i="11" s="1"/>
  <c r="U34" i="11" s="1"/>
  <c r="V34" i="11" s="1"/>
  <c r="W34" i="11" s="1"/>
  <c r="X34" i="11" s="1"/>
  <c r="B169" i="11" s="1"/>
  <c r="L20" i="11"/>
  <c r="M20" i="11" s="1"/>
  <c r="N20" i="11" s="1"/>
  <c r="O20" i="11" s="1"/>
  <c r="P20" i="11" s="1"/>
  <c r="L16" i="11"/>
  <c r="M16" i="11" s="1"/>
  <c r="N16" i="11" s="1"/>
  <c r="O16" i="11" s="1"/>
  <c r="P16" i="11" s="1"/>
  <c r="L12" i="11"/>
  <c r="M12" i="11" s="1"/>
  <c r="N12" i="11" s="1"/>
  <c r="O12" i="11" s="1"/>
  <c r="P12" i="11" s="1"/>
  <c r="L22" i="11"/>
  <c r="M22" i="11" s="1"/>
  <c r="N22" i="11" s="1"/>
  <c r="O22" i="11" s="1"/>
  <c r="P22" i="11" s="1"/>
  <c r="L28" i="11"/>
  <c r="M28" i="11" s="1"/>
  <c r="N28" i="11" s="1"/>
  <c r="O28" i="11" s="1"/>
  <c r="P28" i="11" s="1"/>
  <c r="L25" i="11"/>
  <c r="M25" i="11" s="1"/>
  <c r="N25" i="11" s="1"/>
  <c r="O25" i="11" s="1"/>
  <c r="P25" i="11" s="1"/>
  <c r="L10" i="11"/>
  <c r="M10" i="11" s="1"/>
  <c r="N10" i="11" s="1"/>
  <c r="O10" i="11" s="1"/>
  <c r="P10" i="11" s="1"/>
  <c r="L29" i="11"/>
  <c r="M29" i="11" s="1"/>
  <c r="N29" i="11" s="1"/>
  <c r="O29" i="11" s="1"/>
  <c r="P29" i="11" s="1"/>
  <c r="L6" i="11"/>
  <c r="M6" i="11" s="1"/>
  <c r="N6" i="11" s="1"/>
  <c r="O6" i="11" s="1"/>
  <c r="P6" i="11" s="1"/>
  <c r="L14" i="11"/>
  <c r="M14" i="11" s="1"/>
  <c r="N14" i="11" s="1"/>
  <c r="O14" i="11" s="1"/>
  <c r="P14" i="11" s="1"/>
  <c r="L27" i="11"/>
  <c r="M27" i="11" s="1"/>
  <c r="N27" i="11" s="1"/>
  <c r="O27" i="11" s="1"/>
  <c r="P27" i="11" s="1"/>
  <c r="L18" i="11"/>
  <c r="M18" i="11" s="1"/>
  <c r="N18" i="11" s="1"/>
  <c r="O18" i="11" s="1"/>
  <c r="P18" i="11" s="1"/>
  <c r="L21" i="11"/>
  <c r="M21" i="11" s="1"/>
  <c r="N21" i="11" s="1"/>
  <c r="O21" i="11" s="1"/>
  <c r="P21" i="11" s="1"/>
  <c r="L11" i="11"/>
  <c r="M11" i="11" s="1"/>
  <c r="N11" i="11" s="1"/>
  <c r="O11" i="11" s="1"/>
  <c r="P11" i="11" s="1"/>
  <c r="L23" i="11"/>
  <c r="M23" i="11" s="1"/>
  <c r="N23" i="11" s="1"/>
  <c r="O23" i="11" s="1"/>
  <c r="P23" i="11" s="1"/>
  <c r="L7" i="11"/>
  <c r="M7" i="11" s="1"/>
  <c r="N7" i="11" s="1"/>
  <c r="O7" i="11" s="1"/>
  <c r="P7" i="11" s="1"/>
  <c r="L9" i="11"/>
  <c r="M9" i="11" s="1"/>
  <c r="N9" i="11" s="1"/>
  <c r="O9" i="11" s="1"/>
  <c r="P9" i="11" s="1"/>
  <c r="A35" i="11"/>
  <c r="A64" i="11" s="1"/>
  <c r="C64" i="11" s="1"/>
  <c r="E64" i="11" s="1"/>
  <c r="B64" i="11"/>
  <c r="A7" i="11"/>
  <c r="B7" i="11" s="1"/>
  <c r="M4" i="11"/>
  <c r="A218" i="11" l="1"/>
  <c r="A189" i="11"/>
  <c r="C61" i="11"/>
  <c r="E61" i="11" s="1"/>
  <c r="B174" i="11"/>
  <c r="B158" i="11"/>
  <c r="B153" i="11"/>
  <c r="C62" i="11"/>
  <c r="E62" i="11" s="1"/>
  <c r="B167" i="11"/>
  <c r="C63" i="11"/>
  <c r="E63" i="11" s="1"/>
  <c r="B170" i="11"/>
  <c r="B154" i="11"/>
  <c r="B160" i="11"/>
  <c r="B175" i="11"/>
  <c r="B159" i="11"/>
  <c r="B166" i="11"/>
  <c r="B151" i="11"/>
  <c r="B161" i="11"/>
  <c r="B172" i="11"/>
  <c r="B156" i="11"/>
  <c r="B164" i="11"/>
  <c r="B163" i="11"/>
  <c r="B165" i="11"/>
  <c r="B176" i="11"/>
  <c r="B171" i="11"/>
  <c r="B155" i="11"/>
  <c r="B162" i="11"/>
  <c r="B173" i="11"/>
  <c r="B157" i="11"/>
  <c r="B168" i="11"/>
  <c r="B152" i="11"/>
  <c r="B65" i="11"/>
  <c r="A8" i="11"/>
  <c r="B8" i="11" s="1"/>
  <c r="A36" i="11"/>
  <c r="A65" i="11" s="1"/>
  <c r="C65" i="11" s="1"/>
  <c r="N4" i="11"/>
  <c r="A219" i="11" l="1"/>
  <c r="A190" i="11"/>
  <c r="E65" i="11"/>
  <c r="AF75" i="11"/>
  <c r="A37" i="11"/>
  <c r="A66" i="11" s="1"/>
  <c r="C66" i="11" s="1"/>
  <c r="E66" i="11" s="1"/>
  <c r="B66" i="11"/>
  <c r="A9" i="11"/>
  <c r="B9" i="11" s="1"/>
  <c r="O4" i="11"/>
  <c r="A220" i="11" l="1"/>
  <c r="A191" i="11"/>
  <c r="B67" i="11"/>
  <c r="A10" i="11"/>
  <c r="B10" i="11" s="1"/>
  <c r="A38" i="11"/>
  <c r="A67" i="11" s="1"/>
  <c r="C67" i="11" s="1"/>
  <c r="P4" i="11"/>
  <c r="A221" i="11" l="1"/>
  <c r="A192" i="11"/>
  <c r="B38" i="11"/>
  <c r="B33" i="11"/>
  <c r="E67" i="11"/>
  <c r="B35" i="11"/>
  <c r="A39" i="11"/>
  <c r="A68" i="11" s="1"/>
  <c r="C68" i="11" s="1"/>
  <c r="B39" i="11"/>
  <c r="B68" i="11"/>
  <c r="A11" i="11"/>
  <c r="B11" i="11" s="1"/>
  <c r="B37" i="11"/>
  <c r="B34" i="11"/>
  <c r="B32" i="11"/>
  <c r="B36" i="11"/>
  <c r="A222" i="11" l="1"/>
  <c r="A193" i="11"/>
  <c r="E68" i="11"/>
  <c r="B40" i="11"/>
  <c r="B69" i="11"/>
  <c r="A12" i="11"/>
  <c r="B12" i="11" s="1"/>
  <c r="A40" i="11"/>
  <c r="A69" i="11" s="1"/>
  <c r="C69" i="11" s="1"/>
  <c r="A223" i="11" l="1"/>
  <c r="A194" i="11"/>
  <c r="E69" i="11"/>
  <c r="A41" i="11"/>
  <c r="A70" i="11" s="1"/>
  <c r="C70" i="11" s="1"/>
  <c r="B41" i="11"/>
  <c r="B70" i="11"/>
  <c r="A13" i="11"/>
  <c r="B13" i="11" s="1"/>
  <c r="A224" i="11" l="1"/>
  <c r="A195" i="11"/>
  <c r="E70" i="11"/>
  <c r="B42" i="11"/>
  <c r="B71" i="11"/>
  <c r="A14" i="11"/>
  <c r="B14" i="11" s="1"/>
  <c r="A42" i="11"/>
  <c r="A71" i="11" s="1"/>
  <c r="C71" i="11" s="1"/>
  <c r="A225" i="11" l="1"/>
  <c r="A196" i="11"/>
  <c r="E71" i="11"/>
  <c r="A43" i="11"/>
  <c r="A72" i="11" s="1"/>
  <c r="C72" i="11" s="1"/>
  <c r="B43" i="11"/>
  <c r="B72" i="11"/>
  <c r="A15" i="11"/>
  <c r="B15" i="11" s="1"/>
  <c r="A226" i="11" l="1"/>
  <c r="A197" i="11"/>
  <c r="E72" i="11"/>
  <c r="B44" i="11"/>
  <c r="B73" i="11"/>
  <c r="A16" i="11"/>
  <c r="B16" i="11" s="1"/>
  <c r="A44" i="11"/>
  <c r="A73" i="11" s="1"/>
  <c r="C73" i="11" s="1"/>
  <c r="A227" i="11" l="1"/>
  <c r="A198" i="11"/>
  <c r="E73" i="11"/>
  <c r="A45" i="11"/>
  <c r="A74" i="11" s="1"/>
  <c r="C74" i="11" s="1"/>
  <c r="B45" i="11"/>
  <c r="B74" i="11"/>
  <c r="A17" i="11"/>
  <c r="B17" i="11" s="1"/>
  <c r="A228" i="11" l="1"/>
  <c r="A199" i="11"/>
  <c r="E74" i="11"/>
  <c r="B46" i="11"/>
  <c r="B75" i="11"/>
  <c r="A18" i="11"/>
  <c r="B18" i="11" s="1"/>
  <c r="A46" i="11"/>
  <c r="A75" i="11" s="1"/>
  <c r="C75" i="11" s="1"/>
  <c r="E75" i="11" s="1"/>
  <c r="A229" i="11" l="1"/>
  <c r="A200" i="11"/>
  <c r="A47" i="11"/>
  <c r="A76" i="11" s="1"/>
  <c r="C76" i="11" s="1"/>
  <c r="B47" i="11"/>
  <c r="B76" i="11"/>
  <c r="A19" i="11"/>
  <c r="B19" i="11" s="1"/>
  <c r="A230" i="11" l="1"/>
  <c r="A201" i="11"/>
  <c r="E76" i="11"/>
  <c r="B48" i="11"/>
  <c r="B77" i="11"/>
  <c r="A20" i="11"/>
  <c r="B20" i="11" s="1"/>
  <c r="A48" i="11"/>
  <c r="A77" i="11" s="1"/>
  <c r="C77" i="11" s="1"/>
  <c r="A231" i="11" l="1"/>
  <c r="A202" i="11"/>
  <c r="E77" i="11"/>
  <c r="A49" i="11"/>
  <c r="A78" i="11" s="1"/>
  <c r="C78" i="11" s="1"/>
  <c r="B49" i="11"/>
  <c r="B78" i="11"/>
  <c r="A21" i="11"/>
  <c r="B21" i="11" s="1"/>
  <c r="A232" i="11" l="1"/>
  <c r="A203" i="11"/>
  <c r="E78" i="11"/>
  <c r="B50" i="11"/>
  <c r="B79" i="11"/>
  <c r="A22" i="11"/>
  <c r="B22" i="11" s="1"/>
  <c r="A50" i="11"/>
  <c r="A79" i="11" s="1"/>
  <c r="C79" i="11" s="1"/>
  <c r="A233" i="11" l="1"/>
  <c r="A204" i="11"/>
  <c r="E79" i="11"/>
  <c r="A51" i="11"/>
  <c r="A80" i="11" s="1"/>
  <c r="C80" i="11" s="1"/>
  <c r="B51" i="11"/>
  <c r="B80" i="11"/>
  <c r="A23" i="11"/>
  <c r="B23" i="11" s="1"/>
  <c r="A234" i="11" l="1"/>
  <c r="A205" i="11"/>
  <c r="E80" i="11"/>
  <c r="B52" i="11"/>
  <c r="B81" i="11"/>
  <c r="A24" i="11"/>
  <c r="B24" i="11" s="1"/>
  <c r="A52" i="11"/>
  <c r="A81" i="11" s="1"/>
  <c r="C81" i="11" s="1"/>
  <c r="A235" i="11" l="1"/>
  <c r="A206" i="11"/>
  <c r="E81" i="11"/>
  <c r="A53" i="11"/>
  <c r="A82" i="11" s="1"/>
  <c r="C82" i="11" s="1"/>
  <c r="E82" i="11" s="1"/>
  <c r="B53" i="11"/>
  <c r="B82" i="11"/>
  <c r="A25" i="11"/>
  <c r="B25" i="11" s="1"/>
  <c r="A236" i="11" l="1"/>
  <c r="A207" i="11"/>
  <c r="B54" i="11"/>
  <c r="B83" i="11"/>
  <c r="A26" i="11"/>
  <c r="B26" i="11" s="1"/>
  <c r="A54" i="11"/>
  <c r="A83" i="11" s="1"/>
  <c r="C83" i="11" s="1"/>
  <c r="A237" i="11" l="1"/>
  <c r="E83" i="11"/>
  <c r="A55" i="11"/>
  <c r="A84" i="11" s="1"/>
  <c r="C84" i="11" s="1"/>
  <c r="B55" i="11"/>
  <c r="B84" i="11"/>
  <c r="A27" i="11"/>
  <c r="B27" i="11" s="1"/>
  <c r="E84" i="11" l="1"/>
  <c r="B56" i="11"/>
  <c r="B85" i="11"/>
  <c r="A28" i="11"/>
  <c r="B28" i="11" s="1"/>
  <c r="B29" i="11" s="1"/>
  <c r="A56" i="11"/>
  <c r="A85" i="11" s="1"/>
  <c r="C85" i="11" s="1"/>
  <c r="E85" i="11" l="1"/>
  <c r="A57" i="11"/>
  <c r="A86" i="11" s="1"/>
  <c r="C86" i="11" s="1"/>
  <c r="B57" i="11"/>
  <c r="B86" i="11"/>
  <c r="E86" i="11" l="1"/>
</calcChain>
</file>

<file path=xl/sharedStrings.xml><?xml version="1.0" encoding="utf-8"?>
<sst xmlns="http://schemas.openxmlformats.org/spreadsheetml/2006/main" count="182" uniqueCount="110">
  <si>
    <t>AFRICA</t>
  </si>
  <si>
    <t>AMAZE</t>
  </si>
  <si>
    <t>AXLE</t>
  </si>
  <si>
    <t>BRONZE</t>
  </si>
  <si>
    <t>DRUNK</t>
  </si>
  <si>
    <t>EJECT</t>
  </si>
  <si>
    <t>ENJOYS</t>
  </si>
  <si>
    <t>GALAXY</t>
  </si>
  <si>
    <t>INQUIRE</t>
  </si>
  <si>
    <t>LADY</t>
  </si>
  <si>
    <t>LAUGH</t>
  </si>
  <si>
    <t>MISFIT</t>
  </si>
  <si>
    <t>NOVEL</t>
  </si>
  <si>
    <t>OLIVER</t>
  </si>
  <si>
    <t>OVERLAP</t>
  </si>
  <si>
    <t>PROBLEM</t>
  </si>
  <si>
    <t>PUBLIC</t>
  </si>
  <si>
    <t>RAFT</t>
  </si>
  <si>
    <t>RELAX</t>
  </si>
  <si>
    <t>REQUIRE</t>
  </si>
  <si>
    <t>STUMP</t>
  </si>
  <si>
    <t>THICK</t>
  </si>
  <si>
    <t>WINDOW</t>
  </si>
  <si>
    <t>YAKUZA</t>
  </si>
  <si>
    <t>YOKE</t>
  </si>
  <si>
    <t>A</t>
  </si>
  <si>
    <t>B</t>
  </si>
  <si>
    <t>a</t>
  </si>
  <si>
    <t>E</t>
  </si>
  <si>
    <t>O</t>
  </si>
  <si>
    <t>U</t>
  </si>
  <si>
    <t>G</t>
  </si>
  <si>
    <t>T</t>
  </si>
  <si>
    <t>I</t>
  </si>
  <si>
    <t>H</t>
  </si>
  <si>
    <t>W</t>
  </si>
  <si>
    <t>S</t>
  </si>
  <si>
    <t>R</t>
  </si>
  <si>
    <t>P</t>
  </si>
  <si>
    <t>N</t>
  </si>
  <si>
    <t>L</t>
  </si>
  <si>
    <t>V</t>
  </si>
  <si>
    <t>C</t>
  </si>
  <si>
    <t>Y</t>
  </si>
  <si>
    <t>F</t>
  </si>
  <si>
    <t>Frequency of letters on final cube in meta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</si>
  <si>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</si>
  <si>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</si>
  <si>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</si>
  <si>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</si>
  <si>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</si>
  <si>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</si>
  <si>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</si>
  <si>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</si>
  <si>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</si>
  <si>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</si>
  <si>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</si>
  <si>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</si>
  <si>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</si>
  <si>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</si>
  <si>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</si>
  <si>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</si>
  <si>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</si>
  <si>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</si>
  <si>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</si>
  <si>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</si>
  <si>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</si>
  <si>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</si>
  <si>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</si>
  <si>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</si>
  <si>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</si>
  <si>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Frequency of letters in standard English</t>
  </si>
  <si>
    <t>Freq in first letter English</t>
  </si>
  <si>
    <t>TOTAL</t>
  </si>
  <si>
    <t>Letters on final puzzle faces in erno meta</t>
  </si>
  <si>
    <t>Letters in cube names</t>
  </si>
  <si>
    <t>DRAWBACK</t>
  </si>
  <si>
    <t>BALANCER</t>
  </si>
  <si>
    <t>WONDERING</t>
  </si>
  <si>
    <t>ALFRESCO</t>
  </si>
  <si>
    <t>MISSING LETTERS:</t>
  </si>
  <si>
    <t>ELECTROOSMOSIS</t>
  </si>
  <si>
    <t>uniques</t>
  </si>
  <si>
    <t xml:space="preserve">Frequency of first letters in "AFRICA, AMAZE…"
</t>
  </si>
  <si>
    <t>Remaining</t>
  </si>
  <si>
    <t>Test phrase to take out:</t>
  </si>
  <si>
    <t>The answer is</t>
  </si>
  <si>
    <t>DEDITION</t>
  </si>
  <si>
    <t>DAMP</t>
  </si>
  <si>
    <t>ARMOREDRECON</t>
  </si>
  <si>
    <t>CONTIGUOUS</t>
  </si>
  <si>
    <t>SLAUGHTER</t>
  </si>
  <si>
    <t>HYPAPANTE</t>
  </si>
  <si>
    <t>ATTORNEYSGENERAL</t>
  </si>
  <si>
    <t>COMMEMORATIVEBATS</t>
  </si>
  <si>
    <t>BROWNOUT</t>
  </si>
  <si>
    <t>SHLEP</t>
  </si>
  <si>
    <t>SACROSANCT</t>
  </si>
  <si>
    <t>EDITHPIAF</t>
  </si>
  <si>
    <t>CREAMOFTARTAR</t>
  </si>
  <si>
    <t>UNARY</t>
  </si>
  <si>
    <t>BOIL</t>
  </si>
  <si>
    <t>IMPROMPTU</t>
  </si>
  <si>
    <t>(META)</t>
  </si>
  <si>
    <t>Letters in Rubik's minimeta puzzle answers</t>
  </si>
  <si>
    <t>Letters in Rubik's minimeta round answers</t>
  </si>
  <si>
    <t xml:space="preserve">Frequency of all letters in "AFRICA, AMAZE…" (cube names in PDF)
</t>
  </si>
  <si>
    <t xml:space="preserve">Frequency of all letters in "ALFRESCO, BALANCER,…" (minimeta answers)
</t>
  </si>
  <si>
    <t xml:space="preserve">Frequency of all letters in "DEDITION, DAMP…" (round answers)
</t>
  </si>
  <si>
    <t xml:space="preserve">Frequency of all letters in "ALFRESCO, BALANCER, … + DEDITION, DAMP…"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</si>
</sst>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9" xfId="0" applyFont="1" applyFill="1" applyBorder="1" applyAlignment="1">
      <alignment horizontal="center" vertical="center" wrapText="1"/>
    </xf>
    <xf numFmtId="10" fontId="3" fillId="2" borderId="9" xfId="0" applyNumberFormat="1" applyFont="1" applyFill="1" applyBorder="1" applyAlignment="1">
      <alignment horizontal="right" vertical="center" wrapText="1"/>
    </xf>
    <xf numFmtId="0" fontId="0" fillId="2" borderId="10" xfId="0" applyFill="1" applyBorder="1"/>
    <xf numFmtId="0" fontId="0" fillId="2" borderId="11" xfId="0" applyFill="1" applyBorder="1"/>
    <xf numFmtId="10" fontId="3" fillId="2" borderId="0" xfId="0" applyNumberFormat="1" applyFont="1" applyFill="1" applyBorder="1" applyAlignment="1">
      <alignment horizontal="right" vertical="center" wrapText="1"/>
    </xf>
    <xf numFmtId="0" fontId="0" fillId="2" borderId="0" xfId="0" applyFill="1" applyBorder="1"/>
    <xf numFmtId="0" fontId="0" fillId="0" borderId="1" xfId="0" applyBorder="1" applyAlignment="1"/>
    <xf numFmtId="0" fontId="0" fillId="0" borderId="8" xfId="0" applyBorder="1" applyAlignment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'Histogram Data'!$A$2</c:f>
          <c:strCache>
            <c:ptCount val="1"/>
            <c:pt idx="0">
              <c:v>Frequency of first letters in "AFRICA, AMAZE…"
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06656897943554E-2"/>
          <c:y val="0.21607923110330632"/>
          <c:w val="0.94354933503823923"/>
          <c:h val="0.663768953341264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'Histogram Data'!$A$3:$A$28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'Histogram Data'!$B$3:$B$28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109825408"/>
        <c:axId val="116475008"/>
      </c:barChart>
      <c:catAx>
        <c:axId val="1098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75008"/>
        <c:crosses val="autoZero"/>
        <c:auto val="1"/>
        <c:lblAlgn val="ctr"/>
        <c:lblOffset val="100"/>
        <c:noMultiLvlLbl val="0"/>
      </c:catAx>
      <c:valAx>
        <c:axId val="1164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2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'Histogram Data'!$A$31</c:f>
          <c:strCache>
            <c:ptCount val="1"/>
            <c:pt idx="0">
              <c:v>Frequency of all letters in "AFRICA, AMAZE…" (cube names in PDF)
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35832590848521E-2"/>
          <c:y val="0.1849388310600622"/>
          <c:w val="0.9472442692137778"/>
          <c:h val="0.682887403286272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'Histogram Data'!$A$32:$A$57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'Histogram Data'!$B$32:$B$57</c:f>
              <c:numCache>
                <c:formatCode>General</c:formatCode>
                <c:ptCount val="26"/>
                <c:pt idx="0">
                  <c:v>15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11</c:v>
                </c:pt>
                <c:pt idx="18">
                  <c:v>3</c:v>
                </c:pt>
                <c:pt idx="19">
                  <c:v>5</c:v>
                </c:pt>
                <c:pt idx="20">
                  <c:v>8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16515584"/>
        <c:axId val="116517120"/>
      </c:barChart>
      <c:catAx>
        <c:axId val="1165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17120"/>
        <c:crosses val="autoZero"/>
        <c:auto val="1"/>
        <c:lblAlgn val="ctr"/>
        <c:lblOffset val="100"/>
        <c:noMultiLvlLbl val="0"/>
      </c:catAx>
      <c:valAx>
        <c:axId val="1165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1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letters on final cube in Erno Rubik puzzle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'Histogram Data'!$A$61:$A$86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'Histogram Data'!$B$61:$B$86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67"/>
        <c:axId val="110499712"/>
        <c:axId val="110501248"/>
      </c:barChart>
      <c:catAx>
        <c:axId val="1104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01248"/>
        <c:crosses val="autoZero"/>
        <c:auto val="1"/>
        <c:lblAlgn val="ctr"/>
        <c:lblOffset val="100"/>
        <c:noMultiLvlLbl val="0"/>
      </c:catAx>
      <c:valAx>
        <c:axId val="1105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9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'Histogram Data'!$A$150</c:f>
          <c:strCache>
            <c:ptCount val="1"/>
            <c:pt idx="0">
              <c:v>Frequency of all letters in "ALFRESCO, BALANCER,…" (minimeta answers)
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7858914854384E-2"/>
          <c:y val="0.1633778863455948"/>
          <c:w val="0.95420220232371378"/>
          <c:h val="0.71985772004892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'Histogram Data'!$A$151:$A$176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'Histogram Data'!$B$151:$B$176</c:f>
              <c:numCache>
                <c:formatCode>General</c:formatCode>
                <c:ptCount val="2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10544000"/>
        <c:axId val="110545536"/>
      </c:barChart>
      <c:catAx>
        <c:axId val="1105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45536"/>
        <c:crosses val="autoZero"/>
        <c:auto val="1"/>
        <c:lblAlgn val="ctr"/>
        <c:lblOffset val="100"/>
        <c:noMultiLvlLbl val="0"/>
      </c:catAx>
      <c:valAx>
        <c:axId val="1105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4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'Histogram Data'!$A$91</c:f>
          <c:strCache>
            <c:ptCount val="1"/>
            <c:pt idx="0">
              <c:v>Frequency of letters in standard English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'Histogram Data'!$A$92:$A$117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'Histogram Data'!$B$92:$B$117</c:f>
              <c:numCache>
                <c:formatCode>0.00%</c:formatCode>
                <c:ptCount val="26"/>
                <c:pt idx="0">
                  <c:v>8.1670000000000006E-2</c:v>
                </c:pt>
                <c:pt idx="1">
                  <c:v>1.4919999999999999E-2</c:v>
                </c:pt>
                <c:pt idx="2">
                  <c:v>2.7820000000000001E-2</c:v>
                </c:pt>
                <c:pt idx="3">
                  <c:v>4.2529999999999998E-2</c:v>
                </c:pt>
                <c:pt idx="4">
                  <c:v>0.12701999999999999</c:v>
                </c:pt>
                <c:pt idx="5">
                  <c:v>2.2280000000000001E-2</c:v>
                </c:pt>
                <c:pt idx="6">
                  <c:v>2.0150000000000001E-2</c:v>
                </c:pt>
                <c:pt idx="7">
                  <c:v>6.0940000000000001E-2</c:v>
                </c:pt>
                <c:pt idx="8">
                  <c:v>6.966E-2</c:v>
                </c:pt>
                <c:pt idx="9">
                  <c:v>1.5299999999999999E-3</c:v>
                </c:pt>
                <c:pt idx="10">
                  <c:v>7.7200000000000003E-3</c:v>
                </c:pt>
                <c:pt idx="11">
                  <c:v>4.0250000000000001E-2</c:v>
                </c:pt>
                <c:pt idx="12">
                  <c:v>2.4060000000000002E-2</c:v>
                </c:pt>
                <c:pt idx="13">
                  <c:v>6.7489999999999994E-2</c:v>
                </c:pt>
                <c:pt idx="14">
                  <c:v>7.5069999999999998E-2</c:v>
                </c:pt>
                <c:pt idx="15">
                  <c:v>1.9290000000000002E-2</c:v>
                </c:pt>
                <c:pt idx="16">
                  <c:v>9.5E-4</c:v>
                </c:pt>
                <c:pt idx="17">
                  <c:v>5.987E-2</c:v>
                </c:pt>
                <c:pt idx="18">
                  <c:v>6.3270000000000007E-2</c:v>
                </c:pt>
                <c:pt idx="19">
                  <c:v>9.0560000000000002E-2</c:v>
                </c:pt>
                <c:pt idx="20">
                  <c:v>2.758E-2</c:v>
                </c:pt>
                <c:pt idx="21">
                  <c:v>9.7800000000000005E-3</c:v>
                </c:pt>
                <c:pt idx="22">
                  <c:v>2.3599999999999999E-2</c:v>
                </c:pt>
                <c:pt idx="23">
                  <c:v>1.5E-3</c:v>
                </c:pt>
                <c:pt idx="24">
                  <c:v>1.9740000000000001E-2</c:v>
                </c:pt>
                <c:pt idx="25">
                  <c:v>7.3999999999999999E-4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16406528"/>
        <c:axId val="116408320"/>
      </c:barChart>
      <c:catAx>
        <c:axId val="11640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08320"/>
        <c:crosses val="autoZero"/>
        <c:auto val="1"/>
        <c:lblAlgn val="ctr"/>
        <c:lblOffset val="100"/>
        <c:noMultiLvlLbl val="0"/>
      </c:catAx>
      <c:valAx>
        <c:axId val="1164083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640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'Histogram Data'!$A$121</c:f>
          <c:strCache>
            <c:ptCount val="1"/>
            <c:pt idx="0">
              <c:v>Freq in first letter English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'Histogram Data'!$A$122:$A$147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'Histogram Data'!$B$122:$B$147</c:f>
              <c:numCache>
                <c:formatCode>0.00%</c:formatCode>
                <c:ptCount val="26"/>
                <c:pt idx="0">
                  <c:v>0.11602</c:v>
                </c:pt>
                <c:pt idx="1">
                  <c:v>4.7019999999999999E-2</c:v>
                </c:pt>
                <c:pt idx="2">
                  <c:v>3.5110000000000002E-2</c:v>
                </c:pt>
                <c:pt idx="3">
                  <c:v>2.6700000000000002E-2</c:v>
                </c:pt>
                <c:pt idx="4">
                  <c:v>2.0070000000000001E-2</c:v>
                </c:pt>
                <c:pt idx="5">
                  <c:v>3.7789999999999997E-2</c:v>
                </c:pt>
                <c:pt idx="6">
                  <c:v>1.95E-2</c:v>
                </c:pt>
                <c:pt idx="7">
                  <c:v>7.2319999999999995E-2</c:v>
                </c:pt>
                <c:pt idx="8">
                  <c:v>6.2859999999999999E-2</c:v>
                </c:pt>
                <c:pt idx="9">
                  <c:v>5.9699999999999996E-3</c:v>
                </c:pt>
                <c:pt idx="10">
                  <c:v>5.8999999999999999E-3</c:v>
                </c:pt>
                <c:pt idx="11">
                  <c:v>2.7050000000000001E-2</c:v>
                </c:pt>
                <c:pt idx="12">
                  <c:v>4.3740000000000001E-2</c:v>
                </c:pt>
                <c:pt idx="13">
                  <c:v>2.3650000000000001E-2</c:v>
                </c:pt>
                <c:pt idx="14">
                  <c:v>6.2640000000000001E-2</c:v>
                </c:pt>
                <c:pt idx="15">
                  <c:v>2.545E-2</c:v>
                </c:pt>
                <c:pt idx="16">
                  <c:v>1.73E-3</c:v>
                </c:pt>
                <c:pt idx="17">
                  <c:v>1.653E-2</c:v>
                </c:pt>
                <c:pt idx="18">
                  <c:v>7.7549999999999994E-2</c:v>
                </c:pt>
                <c:pt idx="19">
                  <c:v>0.16671</c:v>
                </c:pt>
                <c:pt idx="20">
                  <c:v>1.487E-2</c:v>
                </c:pt>
                <c:pt idx="21">
                  <c:v>6.4900000000000001E-3</c:v>
                </c:pt>
                <c:pt idx="22">
                  <c:v>6.7530000000000007E-2</c:v>
                </c:pt>
                <c:pt idx="23">
                  <c:v>3.6999999999999999E-4</c:v>
                </c:pt>
                <c:pt idx="24">
                  <c:v>1.6199999999999999E-2</c:v>
                </c:pt>
                <c:pt idx="25">
                  <c:v>3.4000000000000002E-4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16415872"/>
        <c:axId val="116421760"/>
      </c:barChart>
      <c:catAx>
        <c:axId val="1164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21760"/>
        <c:crosses val="autoZero"/>
        <c:auto val="1"/>
        <c:lblAlgn val="ctr"/>
        <c:lblOffset val="100"/>
        <c:noMultiLvlLbl val="0"/>
      </c:catAx>
      <c:valAx>
        <c:axId val="1164217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641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letters on final cube in Erno Rubik puzzle minus test</a:t>
            </a:r>
            <a:r>
              <a:rPr lang="en-US" baseline="0"/>
              <a:t> phrase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'Histogram Data'!$A$61:$A$86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'Histogram Data'!$E$61:$E$86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67"/>
        <c:axId val="116855552"/>
        <c:axId val="116857088"/>
      </c:barChart>
      <c:catAx>
        <c:axId val="1168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57088"/>
        <c:crosses val="autoZero"/>
        <c:auto val="1"/>
        <c:lblAlgn val="ctr"/>
        <c:lblOffset val="100"/>
        <c:noMultiLvlLbl val="0"/>
      </c:catAx>
      <c:valAx>
        <c:axId val="1168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5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'Histogram Data'!$A$211</c:f>
          <c:strCache>
            <c:ptCount val="1"/>
            <c:pt idx="0">
              <c:v>Frequency of all letters in "ALFRESCO, BALANCER, … + DEDITION, DAMP…"
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76304973508118E-2"/>
          <c:y val="0.19043022281817115"/>
          <c:w val="0.95453147834134477"/>
          <c:h val="0.67724637765546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'Histogram Data'!$A$212:$A$237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'Histogram Data'!$B$212:$B$237</c:f>
              <c:numCache>
                <c:formatCode>General</c:formatCode>
                <c:ptCount val="26"/>
                <c:pt idx="0">
                  <c:v>21</c:v>
                </c:pt>
                <c:pt idx="1">
                  <c:v>5</c:v>
                </c:pt>
                <c:pt idx="2">
                  <c:v>10</c:v>
                </c:pt>
                <c:pt idx="3">
                  <c:v>7</c:v>
                </c:pt>
                <c:pt idx="4">
                  <c:v>18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2">
                  <c:v>9</c:v>
                </c:pt>
                <c:pt idx="13">
                  <c:v>12</c:v>
                </c:pt>
                <c:pt idx="14">
                  <c:v>19</c:v>
                </c:pt>
                <c:pt idx="15">
                  <c:v>7</c:v>
                </c:pt>
                <c:pt idx="16">
                  <c:v>0</c:v>
                </c:pt>
                <c:pt idx="17">
                  <c:v>19</c:v>
                </c:pt>
                <c:pt idx="18">
                  <c:v>11</c:v>
                </c:pt>
                <c:pt idx="19">
                  <c:v>15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67"/>
        <c:axId val="110530560"/>
        <c:axId val="116868224"/>
      </c:barChart>
      <c:catAx>
        <c:axId val="1105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68224"/>
        <c:crosses val="autoZero"/>
        <c:auto val="1"/>
        <c:lblAlgn val="ctr"/>
        <c:lblOffset val="100"/>
        <c:noMultiLvlLbl val="0"/>
      </c:catAx>
      <c:valAx>
        <c:axId val="1168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3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'Histogram Data'!$A$31</c:f>
          <c:strCache>
            <c:ptCount val="1"/>
            <c:pt idx="0">
              <c:v>Frequency of all letters in "AFRICA, AMAZE…" (cube names in PDF)
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35832590848521E-2"/>
          <c:y val="0.1849388310600622"/>
          <c:w val="0.9472442692137778"/>
          <c:h val="0.682887403286272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'Histogram Data'!$A$32:$A$57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'Histogram Data'!$B$32:$B$57</c:f>
              <c:numCache>
                <c:formatCode>General</c:formatCode>
                <c:ptCount val="26"/>
                <c:pt idx="0">
                  <c:v>15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11</c:v>
                </c:pt>
                <c:pt idx="18">
                  <c:v>3</c:v>
                </c:pt>
                <c:pt idx="19">
                  <c:v>5</c:v>
                </c:pt>
                <c:pt idx="20">
                  <c:v>8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16904704"/>
        <c:axId val="116906240"/>
      </c:barChart>
      <c:catAx>
        <c:axId val="1169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06240"/>
        <c:crosses val="autoZero"/>
        <c:auto val="1"/>
        <c:lblAlgn val="ctr"/>
        <c:lblOffset val="100"/>
        <c:noMultiLvlLbl val="0"/>
      </c:catAx>
      <c:valAx>
        <c:axId val="1169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0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4083</xdr:colOff>
      <xdr:row>14</xdr:row>
      <xdr:rowOff>68037</xdr:rowOff>
    </xdr:from>
    <xdr:to>
      <xdr:col>60</xdr:col>
      <xdr:colOff>340179</xdr:colOff>
      <xdr:row>28</xdr:row>
      <xdr:rowOff>54430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300716</xdr:colOff>
      <xdr:row>7</xdr:row>
      <xdr:rowOff>78921</xdr:rowOff>
    </xdr:from>
    <xdr:to>
      <xdr:col>49</xdr:col>
      <xdr:colOff>193944</xdr:colOff>
      <xdr:row>20</xdr:row>
      <xdr:rowOff>14968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240845</xdr:colOff>
      <xdr:row>35</xdr:row>
      <xdr:rowOff>172811</xdr:rowOff>
    </xdr:from>
    <xdr:to>
      <xdr:col>49</xdr:col>
      <xdr:colOff>224516</xdr:colOff>
      <xdr:row>48</xdr:row>
      <xdr:rowOff>100693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274862</xdr:colOff>
      <xdr:row>20</xdr:row>
      <xdr:rowOff>176521</xdr:rowOff>
    </xdr:from>
    <xdr:to>
      <xdr:col>49</xdr:col>
      <xdr:colOff>227225</xdr:colOff>
      <xdr:row>35</xdr:row>
      <xdr:rowOff>11133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674911</xdr:colOff>
      <xdr:row>49</xdr:row>
      <xdr:rowOff>100693</xdr:rowOff>
    </xdr:from>
    <xdr:to>
      <xdr:col>49</xdr:col>
      <xdr:colOff>122464</xdr:colOff>
      <xdr:row>63</xdr:row>
      <xdr:rowOff>138793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759277</xdr:colOff>
      <xdr:row>29</xdr:row>
      <xdr:rowOff>29936</xdr:rowOff>
    </xdr:from>
    <xdr:to>
      <xdr:col>60</xdr:col>
      <xdr:colOff>311604</xdr:colOff>
      <xdr:row>43</xdr:row>
      <xdr:rowOff>92529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669469</xdr:colOff>
      <xdr:row>64</xdr:row>
      <xdr:rowOff>149678</xdr:rowOff>
    </xdr:from>
    <xdr:to>
      <xdr:col>48</xdr:col>
      <xdr:colOff>653140</xdr:colOff>
      <xdr:row>77</xdr:row>
      <xdr:rowOff>77560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80</xdr:row>
      <xdr:rowOff>0</xdr:rowOff>
    </xdr:from>
    <xdr:to>
      <xdr:col>39</xdr:col>
      <xdr:colOff>363311</xdr:colOff>
      <xdr:row>92</xdr:row>
      <xdr:rowOff>63954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94</xdr:row>
      <xdr:rowOff>0</xdr:rowOff>
    </xdr:from>
    <xdr:to>
      <xdr:col>39</xdr:col>
      <xdr:colOff>232682</xdr:colOff>
      <xdr:row>105</xdr:row>
      <xdr:rowOff>167369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M238"/>
  <sheetViews>
    <sheetView tabSelected="1" topLeftCell="M7" zoomScale="70" zoomScaleNormal="70" workbookViewId="0">
      <selection activeCell="AY59" sqref="AY59"/>
    </sheetView>
  </sheetViews>
  <sheetFormatPr defaultColWidth="11.5703125" defaultRowHeight="15" x14ac:dyDescent="0.25"/>
  <cols>
    <col min="10" max="25" width="3.85546875" customWidth="1"/>
    <col min="26" max="26" width="4" customWidth="1"/>
    <col min="27" max="38" width="3.140625" customWidth="1"/>
  </cols>
  <sheetData>
    <row r="1" spans="1:39" ht="15.75" thickBot="1" x14ac:dyDescent="0.3">
      <c r="AA1" t="str">
        <f>CONCATENATE(I4,I5,I6,I7,I8,I9,I10,I11,I12,I13,I14,I15,I16,I17,I18,I19,I20,I21,I22,I23,I24,I25,I26,I27,I28,I29)</f>
        <v>AFRICAAMAZEAXLEBRONZEDRUNKEJECTENJOYSGALAXYINQUIRELADYLAUGHLAUGHMISFITNOVELOLIVEROVERLAPPROBLEMPUBLICRAFTRELAXREQUIRESTUMPTHICKWINDOWYAKUZAYOKE</v>
      </c>
      <c r="AB1" t="str">
        <f>CONCATENATE(J4,J5,J6,J7,J8,J9,J10,J11,J12,J13,J14,J15,J16,J17,J18,J19,J20,J21,J22,J23,J24,J25,J26,J27,J28,J29)</f>
        <v>AAABDEEGILLLMNOOPPRRRSTWYY</v>
      </c>
    </row>
    <row r="2" spans="1:39" x14ac:dyDescent="0.25">
      <c r="A2" s="7" t="s">
        <v>83</v>
      </c>
      <c r="B2" s="8"/>
      <c r="C2" s="8"/>
      <c r="D2" s="9"/>
      <c r="E2" s="10"/>
      <c r="H2" s="18" t="s">
        <v>75</v>
      </c>
    </row>
    <row r="3" spans="1:39" x14ac:dyDescent="0.25">
      <c r="A3" s="11" t="s">
        <v>25</v>
      </c>
      <c r="B3" s="12">
        <f>COUNTIF('Histogram Data'!$J$4:$J$29,"="&amp;'Histogram Data'!A3)</f>
        <v>3</v>
      </c>
      <c r="C3" s="12"/>
      <c r="D3" s="12"/>
      <c r="E3" s="13"/>
      <c r="J3">
        <v>1</v>
      </c>
      <c r="K3">
        <f>IF(J3&lt;MAX($H$4:$H$29),J3+1,"")</f>
        <v>2</v>
      </c>
      <c r="L3">
        <f t="shared" ref="L3:T3" si="0">IF(K3&lt;MAX($H$4:$H$29),K3+1,"")</f>
        <v>3</v>
      </c>
      <c r="M3">
        <f t="shared" si="0"/>
        <v>4</v>
      </c>
      <c r="N3">
        <f t="shared" si="0"/>
        <v>5</v>
      </c>
      <c r="O3">
        <f t="shared" si="0"/>
        <v>6</v>
      </c>
      <c r="P3">
        <f t="shared" si="0"/>
        <v>7</v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</row>
    <row r="4" spans="1:39" x14ac:dyDescent="0.25">
      <c r="A4" s="11" t="str">
        <f t="shared" ref="A4:A28" si="1">CHAR(CODE(A3)+1)</f>
        <v>B</v>
      </c>
      <c r="B4" s="12">
        <f>COUNTIF('Histogram Data'!$J$4:$J$29,"="&amp;'Histogram Data'!A4)</f>
        <v>1</v>
      </c>
      <c r="C4" s="12"/>
      <c r="D4" s="12"/>
      <c r="E4" s="13"/>
      <c r="G4" t="str">
        <f t="shared" ref="G4:G5" si="2">IF(OR(LEFT(I4,1)=G3,LEFT(I4,1)=G2),"",LEFT(I4,1))</f>
        <v>A</v>
      </c>
      <c r="H4">
        <f>LEN(I4)</f>
        <v>6</v>
      </c>
      <c r="I4" t="s">
        <v>0</v>
      </c>
      <c r="J4" t="str">
        <f t="shared" ref="J4:P4" si="3">IF(I4="","",LEFT(RIGHT($I4,LEN($I4)-J$3+1),1))</f>
        <v>A</v>
      </c>
      <c r="K4" t="str">
        <f t="shared" si="3"/>
        <v>F</v>
      </c>
      <c r="L4" t="str">
        <f t="shared" si="3"/>
        <v>R</v>
      </c>
      <c r="M4" t="str">
        <f t="shared" si="3"/>
        <v>I</v>
      </c>
      <c r="N4" t="str">
        <f t="shared" si="3"/>
        <v>C</v>
      </c>
      <c r="O4" t="str">
        <f t="shared" si="3"/>
        <v>A</v>
      </c>
      <c r="P4" t="str">
        <f t="shared" si="3"/>
        <v/>
      </c>
      <c r="AA4">
        <f>IF(ISERROR(FIND(J4,$AB$1)),0,IF(J4="",0,1))</f>
        <v>1</v>
      </c>
      <c r="AB4">
        <f t="shared" ref="AB4:AJ4" si="4">IF(ISERROR(FIND(K4,$AB$1)),0,IF(K4="",0,1))</f>
        <v>0</v>
      </c>
      <c r="AC4">
        <f t="shared" si="4"/>
        <v>1</v>
      </c>
      <c r="AD4">
        <f t="shared" si="4"/>
        <v>1</v>
      </c>
      <c r="AE4">
        <f t="shared" si="4"/>
        <v>0</v>
      </c>
      <c r="AF4">
        <f t="shared" si="4"/>
        <v>1</v>
      </c>
      <c r="AG4">
        <f t="shared" si="4"/>
        <v>0</v>
      </c>
      <c r="AH4">
        <f t="shared" si="4"/>
        <v>0</v>
      </c>
      <c r="AI4">
        <f t="shared" si="4"/>
        <v>0</v>
      </c>
      <c r="AJ4">
        <f t="shared" si="4"/>
        <v>0</v>
      </c>
      <c r="AM4">
        <f>SUM(AA4:AJ4)</f>
        <v>4</v>
      </c>
    </row>
    <row r="5" spans="1:39" x14ac:dyDescent="0.25">
      <c r="A5" s="11" t="str">
        <f t="shared" si="1"/>
        <v>C</v>
      </c>
      <c r="B5" s="12">
        <f>COUNTIF('Histogram Data'!$J$4:$J$29,"="&amp;'Histogram Data'!A5)</f>
        <v>0</v>
      </c>
      <c r="C5" s="12"/>
      <c r="D5" s="12"/>
      <c r="E5" s="13"/>
      <c r="G5" t="str">
        <f t="shared" si="2"/>
        <v/>
      </c>
      <c r="H5">
        <f t="shared" ref="H5:H29" si="5">LEN(I5)</f>
        <v>5</v>
      </c>
      <c r="I5" t="s">
        <v>1</v>
      </c>
      <c r="J5" t="str">
        <f t="shared" ref="J5:O5" si="6">IF(I5="","",LEFT(RIGHT($I5,LEN($I5)-J$3+1),1))</f>
        <v>A</v>
      </c>
      <c r="K5" t="str">
        <f t="shared" si="6"/>
        <v>M</v>
      </c>
      <c r="L5" t="str">
        <f t="shared" si="6"/>
        <v>A</v>
      </c>
      <c r="M5" t="str">
        <f t="shared" si="6"/>
        <v>Z</v>
      </c>
      <c r="N5" t="str">
        <f t="shared" si="6"/>
        <v>E</v>
      </c>
      <c r="O5" t="str">
        <f t="shared" si="6"/>
        <v/>
      </c>
      <c r="P5" t="str">
        <f>IF(O5="","",LEFT(RIGHT($I5,LEN($I5)-P$3+1),1))</f>
        <v/>
      </c>
      <c r="AA5">
        <f t="shared" ref="AA5:AA29" si="7">IF(ISERROR(FIND(J5,$AB$1)),0,IF(J5="",0,1))</f>
        <v>1</v>
      </c>
      <c r="AB5">
        <f t="shared" ref="AB5:AB29" si="8">IF(ISERROR(FIND(K5,$AB$1)),0,IF(K5="",0,1))</f>
        <v>1</v>
      </c>
      <c r="AC5">
        <f t="shared" ref="AC5:AC29" si="9">IF(ISERROR(FIND(L5,$AB$1)),0,IF(L5="",0,1))</f>
        <v>1</v>
      </c>
      <c r="AD5">
        <f t="shared" ref="AD5:AD29" si="10">IF(ISERROR(FIND(M5,$AB$1)),0,IF(M5="",0,1))</f>
        <v>0</v>
      </c>
      <c r="AE5">
        <f t="shared" ref="AE5:AE29" si="11">IF(ISERROR(FIND(N5,$AB$1)),0,IF(N5="",0,1))</f>
        <v>1</v>
      </c>
      <c r="AF5">
        <f t="shared" ref="AF5:AF29" si="12">IF(ISERROR(FIND(O5,$AB$1)),0,IF(O5="",0,1))</f>
        <v>0</v>
      </c>
      <c r="AG5">
        <f t="shared" ref="AG5:AG29" si="13">IF(ISERROR(FIND(P5,$AB$1)),0,IF(P5="",0,1))</f>
        <v>0</v>
      </c>
      <c r="AH5">
        <f t="shared" ref="AH5:AH29" si="14">IF(ISERROR(FIND(Q5,$AB$1)),0,IF(Q5="",0,1))</f>
        <v>0</v>
      </c>
      <c r="AI5">
        <f t="shared" ref="AI5:AI29" si="15">IF(ISERROR(FIND(R5,$AB$1)),0,IF(R5="",0,1))</f>
        <v>0</v>
      </c>
      <c r="AJ5">
        <f t="shared" ref="AJ5:AJ29" si="16">IF(ISERROR(FIND(S5,$AB$1)),0,IF(S5="",0,1))</f>
        <v>0</v>
      </c>
      <c r="AM5">
        <f t="shared" ref="AM5:AM29" si="17">SUM(AA5:AJ5)</f>
        <v>4</v>
      </c>
    </row>
    <row r="6" spans="1:39" x14ac:dyDescent="0.25">
      <c r="A6" s="11" t="str">
        <f t="shared" si="1"/>
        <v>D</v>
      </c>
      <c r="B6" s="12">
        <f>COUNTIF('Histogram Data'!$J$4:$J$29,"="&amp;'Histogram Data'!A6)</f>
        <v>1</v>
      </c>
      <c r="C6" s="12"/>
      <c r="D6" s="12"/>
      <c r="E6" s="13"/>
      <c r="G6" t="str">
        <f>IF(OR(LEFT(I6,1)=G5,LEFT(I6,1)=G4),"",LEFT(I6,1))</f>
        <v/>
      </c>
      <c r="H6">
        <f t="shared" si="5"/>
        <v>4</v>
      </c>
      <c r="I6" t="s">
        <v>2</v>
      </c>
      <c r="J6" t="str">
        <f t="shared" ref="J6:P6" si="18">IF(I6="","",LEFT(RIGHT($I6,LEN($I6)-J$3+1),1))</f>
        <v>A</v>
      </c>
      <c r="K6" t="str">
        <f t="shared" si="18"/>
        <v>X</v>
      </c>
      <c r="L6" t="str">
        <f t="shared" si="18"/>
        <v>L</v>
      </c>
      <c r="M6" t="str">
        <f t="shared" si="18"/>
        <v>E</v>
      </c>
      <c r="N6" t="str">
        <f t="shared" si="18"/>
        <v/>
      </c>
      <c r="O6" t="str">
        <f t="shared" si="18"/>
        <v/>
      </c>
      <c r="P6" t="str">
        <f t="shared" si="18"/>
        <v/>
      </c>
      <c r="AA6">
        <f t="shared" si="7"/>
        <v>1</v>
      </c>
      <c r="AB6">
        <f t="shared" si="8"/>
        <v>0</v>
      </c>
      <c r="AC6">
        <f t="shared" si="9"/>
        <v>1</v>
      </c>
      <c r="AD6">
        <f t="shared" si="10"/>
        <v>1</v>
      </c>
      <c r="AE6">
        <f t="shared" si="11"/>
        <v>0</v>
      </c>
      <c r="AF6">
        <f t="shared" si="12"/>
        <v>0</v>
      </c>
      <c r="AG6">
        <f t="shared" si="13"/>
        <v>0</v>
      </c>
      <c r="AH6">
        <f t="shared" si="14"/>
        <v>0</v>
      </c>
      <c r="AI6">
        <f t="shared" si="15"/>
        <v>0</v>
      </c>
      <c r="AJ6">
        <f t="shared" si="16"/>
        <v>0</v>
      </c>
      <c r="AM6">
        <f t="shared" si="17"/>
        <v>3</v>
      </c>
    </row>
    <row r="7" spans="1:39" x14ac:dyDescent="0.25">
      <c r="A7" s="11" t="str">
        <f t="shared" si="1"/>
        <v>E</v>
      </c>
      <c r="B7" s="12">
        <f>COUNTIF('Histogram Data'!$J$4:$J$29,"="&amp;'Histogram Data'!A7)</f>
        <v>2</v>
      </c>
      <c r="C7" s="12"/>
      <c r="D7" s="12"/>
      <c r="E7" s="13"/>
      <c r="G7" t="str">
        <f t="shared" ref="G7:G29" si="19">IF(OR(LEFT(I7,1)=G6,LEFT(I7,1)=G5),"",LEFT(I7,1))</f>
        <v>B</v>
      </c>
      <c r="H7">
        <f t="shared" si="5"/>
        <v>6</v>
      </c>
      <c r="I7" t="s">
        <v>3</v>
      </c>
      <c r="J7" t="str">
        <f t="shared" ref="J7:P7" si="20">IF(I7="","",LEFT(RIGHT($I7,LEN($I7)-J$3+1),1))</f>
        <v>B</v>
      </c>
      <c r="K7" t="str">
        <f t="shared" si="20"/>
        <v>R</v>
      </c>
      <c r="L7" t="str">
        <f t="shared" si="20"/>
        <v>O</v>
      </c>
      <c r="M7" t="str">
        <f t="shared" si="20"/>
        <v>N</v>
      </c>
      <c r="N7" t="str">
        <f t="shared" si="20"/>
        <v>Z</v>
      </c>
      <c r="O7" t="str">
        <f t="shared" si="20"/>
        <v>E</v>
      </c>
      <c r="P7" t="str">
        <f t="shared" si="20"/>
        <v/>
      </c>
      <c r="AA7">
        <f t="shared" si="7"/>
        <v>1</v>
      </c>
      <c r="AB7">
        <f t="shared" si="8"/>
        <v>1</v>
      </c>
      <c r="AC7">
        <f t="shared" si="9"/>
        <v>1</v>
      </c>
      <c r="AD7">
        <f t="shared" si="10"/>
        <v>1</v>
      </c>
      <c r="AE7">
        <f t="shared" si="11"/>
        <v>0</v>
      </c>
      <c r="AF7">
        <f t="shared" si="12"/>
        <v>1</v>
      </c>
      <c r="AG7">
        <f t="shared" si="13"/>
        <v>0</v>
      </c>
      <c r="AH7">
        <f t="shared" si="14"/>
        <v>0</v>
      </c>
      <c r="AI7">
        <f t="shared" si="15"/>
        <v>0</v>
      </c>
      <c r="AJ7">
        <f t="shared" si="16"/>
        <v>0</v>
      </c>
      <c r="AM7">
        <f t="shared" si="17"/>
        <v>5</v>
      </c>
    </row>
    <row r="8" spans="1:39" x14ac:dyDescent="0.25">
      <c r="A8" s="11" t="str">
        <f t="shared" si="1"/>
        <v>F</v>
      </c>
      <c r="B8" s="12">
        <f>COUNTIF('Histogram Data'!$J$4:$J$29,"="&amp;'Histogram Data'!A8)</f>
        <v>0</v>
      </c>
      <c r="C8" s="12"/>
      <c r="D8" s="12"/>
      <c r="E8" s="13"/>
      <c r="G8" t="str">
        <f t="shared" si="19"/>
        <v>D</v>
      </c>
      <c r="H8">
        <f t="shared" si="5"/>
        <v>5</v>
      </c>
      <c r="I8" t="s">
        <v>4</v>
      </c>
      <c r="J8" t="str">
        <f t="shared" ref="J8:P8" si="21">IF(I8="","",LEFT(RIGHT($I8,LEN($I8)-J$3+1),1))</f>
        <v>D</v>
      </c>
      <c r="K8" t="str">
        <f t="shared" si="21"/>
        <v>R</v>
      </c>
      <c r="L8" t="str">
        <f t="shared" si="21"/>
        <v>U</v>
      </c>
      <c r="M8" t="str">
        <f t="shared" si="21"/>
        <v>N</v>
      </c>
      <c r="N8" t="str">
        <f t="shared" si="21"/>
        <v>K</v>
      </c>
      <c r="O8" t="str">
        <f t="shared" si="21"/>
        <v/>
      </c>
      <c r="P8" t="str">
        <f t="shared" si="21"/>
        <v/>
      </c>
      <c r="AA8">
        <f t="shared" si="7"/>
        <v>1</v>
      </c>
      <c r="AB8">
        <f t="shared" si="8"/>
        <v>1</v>
      </c>
      <c r="AC8">
        <f t="shared" si="9"/>
        <v>0</v>
      </c>
      <c r="AD8">
        <f t="shared" si="10"/>
        <v>1</v>
      </c>
      <c r="AE8">
        <f t="shared" si="11"/>
        <v>0</v>
      </c>
      <c r="AF8">
        <f t="shared" si="12"/>
        <v>0</v>
      </c>
      <c r="AG8">
        <f t="shared" si="13"/>
        <v>0</v>
      </c>
      <c r="AH8">
        <f t="shared" si="14"/>
        <v>0</v>
      </c>
      <c r="AI8">
        <f t="shared" si="15"/>
        <v>0</v>
      </c>
      <c r="AJ8">
        <f t="shared" si="16"/>
        <v>0</v>
      </c>
      <c r="AM8">
        <f t="shared" si="17"/>
        <v>3</v>
      </c>
    </row>
    <row r="9" spans="1:39" x14ac:dyDescent="0.25">
      <c r="A9" s="11" t="str">
        <f t="shared" si="1"/>
        <v>G</v>
      </c>
      <c r="B9" s="12">
        <f>COUNTIF('Histogram Data'!$J$4:$J$29,"="&amp;'Histogram Data'!A9)</f>
        <v>1</v>
      </c>
      <c r="C9" s="12"/>
      <c r="D9" s="12"/>
      <c r="E9" s="13"/>
      <c r="G9" t="str">
        <f t="shared" si="19"/>
        <v>E</v>
      </c>
      <c r="H9">
        <f t="shared" si="5"/>
        <v>5</v>
      </c>
      <c r="I9" t="s">
        <v>5</v>
      </c>
      <c r="J9" t="str">
        <f t="shared" ref="J9:P9" si="22">IF(I9="","",LEFT(RIGHT($I9,LEN($I9)-J$3+1),1))</f>
        <v>E</v>
      </c>
      <c r="K9" t="str">
        <f t="shared" si="22"/>
        <v>J</v>
      </c>
      <c r="L9" t="str">
        <f t="shared" si="22"/>
        <v>E</v>
      </c>
      <c r="M9" t="str">
        <f t="shared" si="22"/>
        <v>C</v>
      </c>
      <c r="N9" t="str">
        <f t="shared" si="22"/>
        <v>T</v>
      </c>
      <c r="O9" t="str">
        <f t="shared" si="22"/>
        <v/>
      </c>
      <c r="P9" t="str">
        <f t="shared" si="22"/>
        <v/>
      </c>
      <c r="AA9">
        <f t="shared" si="7"/>
        <v>1</v>
      </c>
      <c r="AB9">
        <f t="shared" si="8"/>
        <v>0</v>
      </c>
      <c r="AC9">
        <f t="shared" si="9"/>
        <v>1</v>
      </c>
      <c r="AD9">
        <f t="shared" si="10"/>
        <v>0</v>
      </c>
      <c r="AE9">
        <f t="shared" si="11"/>
        <v>1</v>
      </c>
      <c r="AF9">
        <f t="shared" si="12"/>
        <v>0</v>
      </c>
      <c r="AG9">
        <f t="shared" si="13"/>
        <v>0</v>
      </c>
      <c r="AH9">
        <f t="shared" si="14"/>
        <v>0</v>
      </c>
      <c r="AI9">
        <f t="shared" si="15"/>
        <v>0</v>
      </c>
      <c r="AJ9">
        <f t="shared" si="16"/>
        <v>0</v>
      </c>
      <c r="AM9">
        <f t="shared" si="17"/>
        <v>3</v>
      </c>
    </row>
    <row r="10" spans="1:39" x14ac:dyDescent="0.25">
      <c r="A10" s="11" t="str">
        <f t="shared" si="1"/>
        <v>H</v>
      </c>
      <c r="B10" s="12">
        <f>COUNTIF('Histogram Data'!$J$4:$J$29,"="&amp;'Histogram Data'!A10)</f>
        <v>0</v>
      </c>
      <c r="C10" s="12"/>
      <c r="D10" s="12"/>
      <c r="E10" s="13"/>
      <c r="G10" t="str">
        <f t="shared" si="19"/>
        <v/>
      </c>
      <c r="H10">
        <f t="shared" si="5"/>
        <v>6</v>
      </c>
      <c r="I10" t="s">
        <v>6</v>
      </c>
      <c r="J10" t="str">
        <f t="shared" ref="J10:P10" si="23">IF(I10="","",LEFT(RIGHT($I10,LEN($I10)-J$3+1),1))</f>
        <v>E</v>
      </c>
      <c r="K10" t="str">
        <f t="shared" si="23"/>
        <v>N</v>
      </c>
      <c r="L10" t="str">
        <f t="shared" si="23"/>
        <v>J</v>
      </c>
      <c r="M10" t="str">
        <f t="shared" si="23"/>
        <v>O</v>
      </c>
      <c r="N10" t="str">
        <f t="shared" si="23"/>
        <v>Y</v>
      </c>
      <c r="O10" t="str">
        <f t="shared" si="23"/>
        <v>S</v>
      </c>
      <c r="P10" t="str">
        <f t="shared" si="23"/>
        <v/>
      </c>
      <c r="AA10">
        <f t="shared" si="7"/>
        <v>1</v>
      </c>
      <c r="AB10">
        <f t="shared" si="8"/>
        <v>1</v>
      </c>
      <c r="AC10">
        <f t="shared" si="9"/>
        <v>0</v>
      </c>
      <c r="AD10">
        <f t="shared" si="10"/>
        <v>1</v>
      </c>
      <c r="AE10">
        <f t="shared" si="11"/>
        <v>1</v>
      </c>
      <c r="AF10">
        <f t="shared" si="12"/>
        <v>1</v>
      </c>
      <c r="AG10">
        <f t="shared" si="13"/>
        <v>0</v>
      </c>
      <c r="AH10">
        <f t="shared" si="14"/>
        <v>0</v>
      </c>
      <c r="AI10">
        <f t="shared" si="15"/>
        <v>0</v>
      </c>
      <c r="AJ10">
        <f t="shared" si="16"/>
        <v>0</v>
      </c>
      <c r="AM10">
        <f t="shared" si="17"/>
        <v>5</v>
      </c>
    </row>
    <row r="11" spans="1:39" x14ac:dyDescent="0.25">
      <c r="A11" s="11" t="str">
        <f t="shared" si="1"/>
        <v>I</v>
      </c>
      <c r="B11" s="12">
        <f>COUNTIF('Histogram Data'!$J$4:$J$29,"="&amp;'Histogram Data'!A11)</f>
        <v>1</v>
      </c>
      <c r="C11" s="12"/>
      <c r="D11" s="12"/>
      <c r="E11" s="13"/>
      <c r="G11" t="str">
        <f t="shared" si="19"/>
        <v>G</v>
      </c>
      <c r="H11">
        <f t="shared" si="5"/>
        <v>6</v>
      </c>
      <c r="I11" t="s">
        <v>7</v>
      </c>
      <c r="J11" t="str">
        <f t="shared" ref="J11:P11" si="24">IF(I11="","",LEFT(RIGHT($I11,LEN($I11)-J$3+1),1))</f>
        <v>G</v>
      </c>
      <c r="K11" t="str">
        <f t="shared" si="24"/>
        <v>A</v>
      </c>
      <c r="L11" t="str">
        <f t="shared" si="24"/>
        <v>L</v>
      </c>
      <c r="M11" t="str">
        <f t="shared" si="24"/>
        <v>A</v>
      </c>
      <c r="N11" t="str">
        <f t="shared" si="24"/>
        <v>X</v>
      </c>
      <c r="O11" t="str">
        <f t="shared" si="24"/>
        <v>Y</v>
      </c>
      <c r="P11" t="str">
        <f t="shared" si="24"/>
        <v/>
      </c>
      <c r="AA11">
        <f t="shared" si="7"/>
        <v>1</v>
      </c>
      <c r="AB11">
        <f t="shared" si="8"/>
        <v>1</v>
      </c>
      <c r="AC11">
        <f t="shared" si="9"/>
        <v>1</v>
      </c>
      <c r="AD11">
        <f t="shared" si="10"/>
        <v>1</v>
      </c>
      <c r="AE11">
        <f t="shared" si="11"/>
        <v>0</v>
      </c>
      <c r="AF11">
        <f t="shared" si="12"/>
        <v>1</v>
      </c>
      <c r="AG11">
        <f t="shared" si="13"/>
        <v>0</v>
      </c>
      <c r="AH11">
        <f t="shared" si="14"/>
        <v>0</v>
      </c>
      <c r="AI11">
        <f t="shared" si="15"/>
        <v>0</v>
      </c>
      <c r="AJ11">
        <f t="shared" si="16"/>
        <v>0</v>
      </c>
      <c r="AM11">
        <f t="shared" si="17"/>
        <v>5</v>
      </c>
    </row>
    <row r="12" spans="1:39" x14ac:dyDescent="0.25">
      <c r="A12" s="11" t="str">
        <f t="shared" si="1"/>
        <v>J</v>
      </c>
      <c r="B12" s="12">
        <f>COUNTIF('Histogram Data'!$J$4:$J$29,"="&amp;'Histogram Data'!A12)</f>
        <v>0</v>
      </c>
      <c r="C12" s="12"/>
      <c r="D12" s="12"/>
      <c r="E12" s="13"/>
      <c r="G12" t="str">
        <f t="shared" si="19"/>
        <v>I</v>
      </c>
      <c r="H12">
        <f t="shared" si="5"/>
        <v>7</v>
      </c>
      <c r="I12" t="s">
        <v>8</v>
      </c>
      <c r="J12" t="str">
        <f t="shared" ref="J12:P12" si="25">IF(I12="","",LEFT(RIGHT($I12,LEN($I12)-J$3+1),1))</f>
        <v>I</v>
      </c>
      <c r="K12" t="str">
        <f t="shared" si="25"/>
        <v>N</v>
      </c>
      <c r="L12" t="str">
        <f t="shared" si="25"/>
        <v>Q</v>
      </c>
      <c r="M12" t="str">
        <f t="shared" si="25"/>
        <v>U</v>
      </c>
      <c r="N12" t="str">
        <f t="shared" si="25"/>
        <v>I</v>
      </c>
      <c r="O12" t="str">
        <f t="shared" si="25"/>
        <v>R</v>
      </c>
      <c r="P12" t="str">
        <f t="shared" si="25"/>
        <v>E</v>
      </c>
      <c r="AA12">
        <f t="shared" si="7"/>
        <v>1</v>
      </c>
      <c r="AB12">
        <f t="shared" si="8"/>
        <v>1</v>
      </c>
      <c r="AC12">
        <f t="shared" si="9"/>
        <v>0</v>
      </c>
      <c r="AD12">
        <f t="shared" si="10"/>
        <v>0</v>
      </c>
      <c r="AE12">
        <f t="shared" si="11"/>
        <v>1</v>
      </c>
      <c r="AF12">
        <f t="shared" si="12"/>
        <v>1</v>
      </c>
      <c r="AG12">
        <f t="shared" si="13"/>
        <v>1</v>
      </c>
      <c r="AH12">
        <f t="shared" si="14"/>
        <v>0</v>
      </c>
      <c r="AI12">
        <f t="shared" si="15"/>
        <v>0</v>
      </c>
      <c r="AJ12">
        <f t="shared" si="16"/>
        <v>0</v>
      </c>
      <c r="AM12">
        <f t="shared" si="17"/>
        <v>5</v>
      </c>
    </row>
    <row r="13" spans="1:39" x14ac:dyDescent="0.25">
      <c r="A13" s="11" t="str">
        <f t="shared" si="1"/>
        <v>K</v>
      </c>
      <c r="B13" s="12">
        <f>COUNTIF('Histogram Data'!$J$4:$J$29,"="&amp;'Histogram Data'!A13)</f>
        <v>0</v>
      </c>
      <c r="C13" s="12"/>
      <c r="D13" s="12"/>
      <c r="E13" s="13"/>
      <c r="G13" t="str">
        <f t="shared" si="19"/>
        <v>L</v>
      </c>
      <c r="H13">
        <f t="shared" si="5"/>
        <v>4</v>
      </c>
      <c r="I13" t="s">
        <v>9</v>
      </c>
      <c r="J13" t="str">
        <f t="shared" ref="J13:P13" si="26">IF(I13="","",LEFT(RIGHT($I13,LEN($I13)-J$3+1),1))</f>
        <v>L</v>
      </c>
      <c r="K13" t="str">
        <f t="shared" si="26"/>
        <v>A</v>
      </c>
      <c r="L13" t="str">
        <f t="shared" si="26"/>
        <v>D</v>
      </c>
      <c r="M13" t="str">
        <f t="shared" si="26"/>
        <v>Y</v>
      </c>
      <c r="N13" t="str">
        <f t="shared" si="26"/>
        <v/>
      </c>
      <c r="O13" t="str">
        <f t="shared" si="26"/>
        <v/>
      </c>
      <c r="P13" t="str">
        <f t="shared" si="26"/>
        <v/>
      </c>
      <c r="AA13">
        <f t="shared" si="7"/>
        <v>1</v>
      </c>
      <c r="AB13">
        <f t="shared" si="8"/>
        <v>1</v>
      </c>
      <c r="AC13">
        <f t="shared" si="9"/>
        <v>1</v>
      </c>
      <c r="AD13">
        <f t="shared" si="10"/>
        <v>1</v>
      </c>
      <c r="AE13">
        <f t="shared" si="11"/>
        <v>0</v>
      </c>
      <c r="AF13">
        <f t="shared" si="12"/>
        <v>0</v>
      </c>
      <c r="AG13">
        <f t="shared" si="13"/>
        <v>0</v>
      </c>
      <c r="AH13">
        <f t="shared" si="14"/>
        <v>0</v>
      </c>
      <c r="AI13">
        <f t="shared" si="15"/>
        <v>0</v>
      </c>
      <c r="AJ13">
        <f t="shared" si="16"/>
        <v>0</v>
      </c>
      <c r="AM13">
        <f t="shared" si="17"/>
        <v>4</v>
      </c>
    </row>
    <row r="14" spans="1:39" x14ac:dyDescent="0.25">
      <c r="A14" s="11" t="str">
        <f t="shared" si="1"/>
        <v>L</v>
      </c>
      <c r="B14" s="12">
        <f>COUNTIF('Histogram Data'!$J$4:$J$29,"="&amp;'Histogram Data'!A14)</f>
        <v>3</v>
      </c>
      <c r="C14" s="12"/>
      <c r="D14" s="12"/>
      <c r="E14" s="13"/>
      <c r="G14" t="str">
        <f t="shared" si="19"/>
        <v/>
      </c>
      <c r="H14">
        <f t="shared" si="5"/>
        <v>5</v>
      </c>
      <c r="I14" t="s">
        <v>10</v>
      </c>
      <c r="J14" t="str">
        <f t="shared" ref="J14:P14" si="27">IF(I14="","",LEFT(RIGHT($I14,LEN($I14)-J$3+1),1))</f>
        <v>L</v>
      </c>
      <c r="K14" t="str">
        <f t="shared" si="27"/>
        <v>A</v>
      </c>
      <c r="L14" t="str">
        <f t="shared" si="27"/>
        <v>U</v>
      </c>
      <c r="M14" t="str">
        <f t="shared" si="27"/>
        <v>G</v>
      </c>
      <c r="N14" t="str">
        <f t="shared" si="27"/>
        <v>H</v>
      </c>
      <c r="O14" t="str">
        <f t="shared" si="27"/>
        <v/>
      </c>
      <c r="P14" t="str">
        <f t="shared" si="27"/>
        <v/>
      </c>
      <c r="AA14">
        <f t="shared" si="7"/>
        <v>1</v>
      </c>
      <c r="AB14">
        <f t="shared" si="8"/>
        <v>1</v>
      </c>
      <c r="AC14">
        <f t="shared" si="9"/>
        <v>0</v>
      </c>
      <c r="AD14">
        <f t="shared" si="10"/>
        <v>1</v>
      </c>
      <c r="AE14">
        <f t="shared" si="11"/>
        <v>0</v>
      </c>
      <c r="AF14">
        <f t="shared" si="12"/>
        <v>0</v>
      </c>
      <c r="AG14">
        <f t="shared" si="13"/>
        <v>0</v>
      </c>
      <c r="AH14">
        <f t="shared" si="14"/>
        <v>0</v>
      </c>
      <c r="AI14">
        <f t="shared" si="15"/>
        <v>0</v>
      </c>
      <c r="AJ14">
        <f t="shared" si="16"/>
        <v>0</v>
      </c>
      <c r="AM14">
        <f t="shared" si="17"/>
        <v>3</v>
      </c>
    </row>
    <row r="15" spans="1:39" x14ac:dyDescent="0.25">
      <c r="A15" s="11" t="str">
        <f t="shared" si="1"/>
        <v>M</v>
      </c>
      <c r="B15" s="12">
        <f>COUNTIF('Histogram Data'!$J$4:$J$29,"="&amp;'Histogram Data'!A15)</f>
        <v>1</v>
      </c>
      <c r="C15" s="12"/>
      <c r="D15" s="12"/>
      <c r="E15" s="13"/>
      <c r="G15" t="str">
        <f t="shared" si="19"/>
        <v/>
      </c>
      <c r="H15">
        <f t="shared" si="5"/>
        <v>5</v>
      </c>
      <c r="I15" t="s">
        <v>10</v>
      </c>
      <c r="J15" t="str">
        <f t="shared" ref="J15:P15" si="28">IF(I15="","",LEFT(RIGHT($I15,LEN($I15)-J$3+1),1))</f>
        <v>L</v>
      </c>
      <c r="K15" t="str">
        <f t="shared" si="28"/>
        <v>A</v>
      </c>
      <c r="L15" t="str">
        <f t="shared" si="28"/>
        <v>U</v>
      </c>
      <c r="M15" t="str">
        <f t="shared" si="28"/>
        <v>G</v>
      </c>
      <c r="N15" t="str">
        <f t="shared" si="28"/>
        <v>H</v>
      </c>
      <c r="O15" t="str">
        <f t="shared" si="28"/>
        <v/>
      </c>
      <c r="P15" t="str">
        <f t="shared" si="28"/>
        <v/>
      </c>
      <c r="AA15">
        <f t="shared" si="7"/>
        <v>1</v>
      </c>
      <c r="AB15">
        <f t="shared" si="8"/>
        <v>1</v>
      </c>
      <c r="AC15">
        <f t="shared" si="9"/>
        <v>0</v>
      </c>
      <c r="AD15">
        <f t="shared" si="10"/>
        <v>1</v>
      </c>
      <c r="AE15">
        <f t="shared" si="11"/>
        <v>0</v>
      </c>
      <c r="AF15">
        <f t="shared" si="12"/>
        <v>0</v>
      </c>
      <c r="AG15">
        <f t="shared" si="13"/>
        <v>0</v>
      </c>
      <c r="AH15">
        <f t="shared" si="14"/>
        <v>0</v>
      </c>
      <c r="AI15">
        <f t="shared" si="15"/>
        <v>0</v>
      </c>
      <c r="AJ15">
        <f t="shared" si="16"/>
        <v>0</v>
      </c>
      <c r="AM15">
        <f t="shared" si="17"/>
        <v>3</v>
      </c>
    </row>
    <row r="16" spans="1:39" x14ac:dyDescent="0.25">
      <c r="A16" s="11" t="str">
        <f t="shared" si="1"/>
        <v>N</v>
      </c>
      <c r="B16" s="12">
        <f>COUNTIF('Histogram Data'!$J$4:$J$29,"="&amp;'Histogram Data'!A16)</f>
        <v>1</v>
      </c>
      <c r="C16" s="12"/>
      <c r="D16" s="12"/>
      <c r="E16" s="13"/>
      <c r="G16" t="str">
        <f t="shared" si="19"/>
        <v>M</v>
      </c>
      <c r="H16">
        <f t="shared" si="5"/>
        <v>6</v>
      </c>
      <c r="I16" t="s">
        <v>11</v>
      </c>
      <c r="J16" t="str">
        <f t="shared" ref="J16:P16" si="29">IF(I16="","",LEFT(RIGHT($I16,LEN($I16)-J$3+1),1))</f>
        <v>M</v>
      </c>
      <c r="K16" t="str">
        <f t="shared" si="29"/>
        <v>I</v>
      </c>
      <c r="L16" t="str">
        <f t="shared" si="29"/>
        <v>S</v>
      </c>
      <c r="M16" t="str">
        <f t="shared" si="29"/>
        <v>F</v>
      </c>
      <c r="N16" t="str">
        <f t="shared" si="29"/>
        <v>I</v>
      </c>
      <c r="O16" t="str">
        <f t="shared" si="29"/>
        <v>T</v>
      </c>
      <c r="P16" t="str">
        <f t="shared" si="29"/>
        <v/>
      </c>
      <c r="AA16">
        <f t="shared" si="7"/>
        <v>1</v>
      </c>
      <c r="AB16">
        <f t="shared" si="8"/>
        <v>1</v>
      </c>
      <c r="AC16">
        <f t="shared" si="9"/>
        <v>1</v>
      </c>
      <c r="AD16">
        <f t="shared" si="10"/>
        <v>0</v>
      </c>
      <c r="AE16">
        <f t="shared" si="11"/>
        <v>1</v>
      </c>
      <c r="AF16">
        <f t="shared" si="12"/>
        <v>1</v>
      </c>
      <c r="AG16">
        <f t="shared" si="13"/>
        <v>0</v>
      </c>
      <c r="AH16">
        <f t="shared" si="14"/>
        <v>0</v>
      </c>
      <c r="AI16">
        <f t="shared" si="15"/>
        <v>0</v>
      </c>
      <c r="AJ16">
        <f t="shared" si="16"/>
        <v>0</v>
      </c>
      <c r="AM16">
        <f t="shared" si="17"/>
        <v>5</v>
      </c>
    </row>
    <row r="17" spans="1:39" x14ac:dyDescent="0.25">
      <c r="A17" s="11" t="str">
        <f t="shared" si="1"/>
        <v>O</v>
      </c>
      <c r="B17" s="12">
        <f>COUNTIF('Histogram Data'!$J$4:$J$29,"="&amp;'Histogram Data'!A17)</f>
        <v>2</v>
      </c>
      <c r="C17" s="12"/>
      <c r="D17" s="12"/>
      <c r="E17" s="13"/>
      <c r="G17" t="str">
        <f t="shared" si="19"/>
        <v>N</v>
      </c>
      <c r="H17">
        <f t="shared" si="5"/>
        <v>5</v>
      </c>
      <c r="I17" t="s">
        <v>12</v>
      </c>
      <c r="J17" t="str">
        <f t="shared" ref="J17:P17" si="30">IF(I17="","",LEFT(RIGHT($I17,LEN($I17)-J$3+1),1))</f>
        <v>N</v>
      </c>
      <c r="K17" t="str">
        <f t="shared" si="30"/>
        <v>O</v>
      </c>
      <c r="L17" t="str">
        <f t="shared" si="30"/>
        <v>V</v>
      </c>
      <c r="M17" t="str">
        <f t="shared" si="30"/>
        <v>E</v>
      </c>
      <c r="N17" t="str">
        <f t="shared" si="30"/>
        <v>L</v>
      </c>
      <c r="O17" t="str">
        <f t="shared" si="30"/>
        <v/>
      </c>
      <c r="P17" t="str">
        <f t="shared" si="30"/>
        <v/>
      </c>
      <c r="AA17">
        <f t="shared" si="7"/>
        <v>1</v>
      </c>
      <c r="AB17">
        <f t="shared" si="8"/>
        <v>1</v>
      </c>
      <c r="AC17">
        <f t="shared" si="9"/>
        <v>0</v>
      </c>
      <c r="AD17">
        <f t="shared" si="10"/>
        <v>1</v>
      </c>
      <c r="AE17">
        <f t="shared" si="11"/>
        <v>1</v>
      </c>
      <c r="AF17">
        <f t="shared" si="12"/>
        <v>0</v>
      </c>
      <c r="AG17">
        <f t="shared" si="13"/>
        <v>0</v>
      </c>
      <c r="AH17">
        <f t="shared" si="14"/>
        <v>0</v>
      </c>
      <c r="AI17">
        <f t="shared" si="15"/>
        <v>0</v>
      </c>
      <c r="AJ17">
        <f t="shared" si="16"/>
        <v>0</v>
      </c>
      <c r="AM17">
        <f t="shared" si="17"/>
        <v>4</v>
      </c>
    </row>
    <row r="18" spans="1:39" x14ac:dyDescent="0.25">
      <c r="A18" s="11" t="str">
        <f t="shared" si="1"/>
        <v>P</v>
      </c>
      <c r="B18" s="12">
        <f>COUNTIF('Histogram Data'!$J$4:$J$29,"="&amp;'Histogram Data'!A18)</f>
        <v>2</v>
      </c>
      <c r="C18" s="12"/>
      <c r="D18" s="12"/>
      <c r="E18" s="13"/>
      <c r="G18" t="str">
        <f t="shared" si="19"/>
        <v>O</v>
      </c>
      <c r="H18">
        <f t="shared" si="5"/>
        <v>6</v>
      </c>
      <c r="I18" t="s">
        <v>13</v>
      </c>
      <c r="J18" t="str">
        <f t="shared" ref="J18:P18" si="31">IF(I18="","",LEFT(RIGHT($I18,LEN($I18)-J$3+1),1))</f>
        <v>O</v>
      </c>
      <c r="K18" t="str">
        <f t="shared" si="31"/>
        <v>L</v>
      </c>
      <c r="L18" t="str">
        <f t="shared" si="31"/>
        <v>I</v>
      </c>
      <c r="M18" t="str">
        <f t="shared" si="31"/>
        <v>V</v>
      </c>
      <c r="N18" t="str">
        <f t="shared" si="31"/>
        <v>E</v>
      </c>
      <c r="O18" t="str">
        <f t="shared" si="31"/>
        <v>R</v>
      </c>
      <c r="P18" t="str">
        <f t="shared" si="31"/>
        <v/>
      </c>
      <c r="AA18">
        <f t="shared" si="7"/>
        <v>1</v>
      </c>
      <c r="AB18">
        <f t="shared" si="8"/>
        <v>1</v>
      </c>
      <c r="AC18">
        <f t="shared" si="9"/>
        <v>1</v>
      </c>
      <c r="AD18">
        <f t="shared" si="10"/>
        <v>0</v>
      </c>
      <c r="AE18">
        <f t="shared" si="11"/>
        <v>1</v>
      </c>
      <c r="AF18">
        <f t="shared" si="12"/>
        <v>1</v>
      </c>
      <c r="AG18">
        <f t="shared" si="13"/>
        <v>0</v>
      </c>
      <c r="AH18">
        <f t="shared" si="14"/>
        <v>0</v>
      </c>
      <c r="AI18">
        <f t="shared" si="15"/>
        <v>0</v>
      </c>
      <c r="AJ18">
        <f t="shared" si="16"/>
        <v>0</v>
      </c>
      <c r="AM18">
        <f t="shared" si="17"/>
        <v>5</v>
      </c>
    </row>
    <row r="19" spans="1:39" x14ac:dyDescent="0.25">
      <c r="A19" s="11" t="str">
        <f t="shared" si="1"/>
        <v>Q</v>
      </c>
      <c r="B19" s="12">
        <f>COUNTIF('Histogram Data'!$J$4:$J$29,"="&amp;'Histogram Data'!A19)</f>
        <v>0</v>
      </c>
      <c r="C19" s="12"/>
      <c r="D19" s="12"/>
      <c r="E19" s="13"/>
      <c r="G19" t="str">
        <f t="shared" si="19"/>
        <v/>
      </c>
      <c r="H19">
        <f t="shared" si="5"/>
        <v>7</v>
      </c>
      <c r="I19" t="s">
        <v>14</v>
      </c>
      <c r="J19" t="str">
        <f t="shared" ref="J19:P19" si="32">IF(I19="","",LEFT(RIGHT($I19,LEN($I19)-J$3+1),1))</f>
        <v>O</v>
      </c>
      <c r="K19" t="str">
        <f t="shared" si="32"/>
        <v>V</v>
      </c>
      <c r="L19" t="str">
        <f t="shared" si="32"/>
        <v>E</v>
      </c>
      <c r="M19" t="str">
        <f t="shared" si="32"/>
        <v>R</v>
      </c>
      <c r="N19" t="str">
        <f t="shared" si="32"/>
        <v>L</v>
      </c>
      <c r="O19" t="str">
        <f t="shared" si="32"/>
        <v>A</v>
      </c>
      <c r="P19" t="str">
        <f t="shared" si="32"/>
        <v>P</v>
      </c>
      <c r="AA19">
        <f t="shared" si="7"/>
        <v>1</v>
      </c>
      <c r="AB19">
        <f t="shared" si="8"/>
        <v>0</v>
      </c>
      <c r="AC19">
        <f t="shared" si="9"/>
        <v>1</v>
      </c>
      <c r="AD19">
        <f t="shared" si="10"/>
        <v>1</v>
      </c>
      <c r="AE19">
        <f t="shared" si="11"/>
        <v>1</v>
      </c>
      <c r="AF19">
        <f t="shared" si="12"/>
        <v>1</v>
      </c>
      <c r="AG19">
        <f t="shared" si="13"/>
        <v>1</v>
      </c>
      <c r="AH19">
        <f t="shared" si="14"/>
        <v>0</v>
      </c>
      <c r="AI19">
        <f t="shared" si="15"/>
        <v>0</v>
      </c>
      <c r="AJ19">
        <f t="shared" si="16"/>
        <v>0</v>
      </c>
      <c r="AM19">
        <f t="shared" si="17"/>
        <v>6</v>
      </c>
    </row>
    <row r="20" spans="1:39" x14ac:dyDescent="0.25">
      <c r="A20" s="11" t="str">
        <f t="shared" si="1"/>
        <v>R</v>
      </c>
      <c r="B20" s="12">
        <f>COUNTIF('Histogram Data'!$J$4:$J$29,"="&amp;'Histogram Data'!A20)</f>
        <v>3</v>
      </c>
      <c r="C20" s="12"/>
      <c r="D20" s="12"/>
      <c r="E20" s="13"/>
      <c r="G20" t="str">
        <f t="shared" si="19"/>
        <v>P</v>
      </c>
      <c r="H20">
        <f t="shared" si="5"/>
        <v>7</v>
      </c>
      <c r="I20" t="s">
        <v>15</v>
      </c>
      <c r="J20" t="str">
        <f t="shared" ref="J20:P20" si="33">IF(I20="","",LEFT(RIGHT($I20,LEN($I20)-J$3+1),1))</f>
        <v>P</v>
      </c>
      <c r="K20" t="str">
        <f t="shared" si="33"/>
        <v>R</v>
      </c>
      <c r="L20" t="str">
        <f t="shared" si="33"/>
        <v>O</v>
      </c>
      <c r="M20" t="str">
        <f t="shared" si="33"/>
        <v>B</v>
      </c>
      <c r="N20" t="str">
        <f t="shared" si="33"/>
        <v>L</v>
      </c>
      <c r="O20" t="str">
        <f t="shared" si="33"/>
        <v>E</v>
      </c>
      <c r="P20" t="str">
        <f t="shared" si="33"/>
        <v>M</v>
      </c>
      <c r="AA20">
        <f t="shared" si="7"/>
        <v>1</v>
      </c>
      <c r="AB20">
        <f t="shared" si="8"/>
        <v>1</v>
      </c>
      <c r="AC20">
        <f t="shared" si="9"/>
        <v>1</v>
      </c>
      <c r="AD20">
        <f t="shared" si="10"/>
        <v>1</v>
      </c>
      <c r="AE20">
        <f t="shared" si="11"/>
        <v>1</v>
      </c>
      <c r="AF20">
        <f t="shared" si="12"/>
        <v>1</v>
      </c>
      <c r="AG20">
        <f t="shared" si="13"/>
        <v>1</v>
      </c>
      <c r="AH20">
        <f t="shared" si="14"/>
        <v>0</v>
      </c>
      <c r="AI20">
        <f t="shared" si="15"/>
        <v>0</v>
      </c>
      <c r="AJ20">
        <f t="shared" si="16"/>
        <v>0</v>
      </c>
      <c r="AM20">
        <f t="shared" si="17"/>
        <v>7</v>
      </c>
    </row>
    <row r="21" spans="1:39" x14ac:dyDescent="0.25">
      <c r="A21" s="11" t="str">
        <f t="shared" si="1"/>
        <v>S</v>
      </c>
      <c r="B21" s="12">
        <f>COUNTIF('Histogram Data'!$J$4:$J$29,"="&amp;'Histogram Data'!A21)</f>
        <v>1</v>
      </c>
      <c r="C21" s="12"/>
      <c r="D21" s="12"/>
      <c r="E21" s="13"/>
      <c r="G21" t="str">
        <f t="shared" si="19"/>
        <v/>
      </c>
      <c r="H21">
        <f t="shared" si="5"/>
        <v>6</v>
      </c>
      <c r="I21" t="s">
        <v>16</v>
      </c>
      <c r="J21" t="str">
        <f t="shared" ref="J21:P21" si="34">IF(I21="","",LEFT(RIGHT($I21,LEN($I21)-J$3+1),1))</f>
        <v>P</v>
      </c>
      <c r="K21" t="str">
        <f t="shared" si="34"/>
        <v>U</v>
      </c>
      <c r="L21" t="str">
        <f t="shared" si="34"/>
        <v>B</v>
      </c>
      <c r="M21" t="str">
        <f t="shared" si="34"/>
        <v>L</v>
      </c>
      <c r="N21" t="str">
        <f t="shared" si="34"/>
        <v>I</v>
      </c>
      <c r="O21" t="str">
        <f t="shared" si="34"/>
        <v>C</v>
      </c>
      <c r="P21" t="str">
        <f t="shared" si="34"/>
        <v/>
      </c>
      <c r="AA21">
        <f t="shared" si="7"/>
        <v>1</v>
      </c>
      <c r="AB21">
        <f t="shared" si="8"/>
        <v>0</v>
      </c>
      <c r="AC21">
        <f t="shared" si="9"/>
        <v>1</v>
      </c>
      <c r="AD21">
        <f t="shared" si="10"/>
        <v>1</v>
      </c>
      <c r="AE21">
        <f t="shared" si="11"/>
        <v>1</v>
      </c>
      <c r="AF21">
        <f t="shared" si="12"/>
        <v>0</v>
      </c>
      <c r="AG21">
        <f t="shared" si="13"/>
        <v>0</v>
      </c>
      <c r="AH21">
        <f t="shared" si="14"/>
        <v>0</v>
      </c>
      <c r="AI21">
        <f t="shared" si="15"/>
        <v>0</v>
      </c>
      <c r="AJ21">
        <f t="shared" si="16"/>
        <v>0</v>
      </c>
      <c r="AM21">
        <f t="shared" si="17"/>
        <v>4</v>
      </c>
    </row>
    <row r="22" spans="1:39" x14ac:dyDescent="0.25">
      <c r="A22" s="11" t="str">
        <f t="shared" si="1"/>
        <v>T</v>
      </c>
      <c r="B22" s="12">
        <f>COUNTIF('Histogram Data'!$J$4:$J$29,"="&amp;'Histogram Data'!A22)</f>
        <v>1</v>
      </c>
      <c r="C22" s="12"/>
      <c r="D22" s="12"/>
      <c r="E22" s="13"/>
      <c r="G22" t="str">
        <f t="shared" si="19"/>
        <v>R</v>
      </c>
      <c r="H22">
        <f t="shared" si="5"/>
        <v>4</v>
      </c>
      <c r="I22" t="s">
        <v>17</v>
      </c>
      <c r="J22" t="str">
        <f t="shared" ref="J22:P22" si="35">IF(I22="","",LEFT(RIGHT($I22,LEN($I22)-J$3+1),1))</f>
        <v>R</v>
      </c>
      <c r="K22" t="str">
        <f t="shared" si="35"/>
        <v>A</v>
      </c>
      <c r="L22" t="str">
        <f t="shared" si="35"/>
        <v>F</v>
      </c>
      <c r="M22" t="str">
        <f t="shared" si="35"/>
        <v>T</v>
      </c>
      <c r="N22" t="str">
        <f t="shared" si="35"/>
        <v/>
      </c>
      <c r="O22" t="str">
        <f t="shared" si="35"/>
        <v/>
      </c>
      <c r="P22" t="str">
        <f t="shared" si="35"/>
        <v/>
      </c>
      <c r="AA22">
        <f t="shared" si="7"/>
        <v>1</v>
      </c>
      <c r="AB22">
        <f t="shared" si="8"/>
        <v>1</v>
      </c>
      <c r="AC22">
        <f t="shared" si="9"/>
        <v>0</v>
      </c>
      <c r="AD22">
        <f t="shared" si="10"/>
        <v>1</v>
      </c>
      <c r="AE22">
        <f t="shared" si="11"/>
        <v>0</v>
      </c>
      <c r="AF22">
        <f t="shared" si="12"/>
        <v>0</v>
      </c>
      <c r="AG22">
        <f t="shared" si="13"/>
        <v>0</v>
      </c>
      <c r="AH22">
        <f t="shared" si="14"/>
        <v>0</v>
      </c>
      <c r="AI22">
        <f t="shared" si="15"/>
        <v>0</v>
      </c>
      <c r="AJ22">
        <f t="shared" si="16"/>
        <v>0</v>
      </c>
      <c r="AM22">
        <f t="shared" si="17"/>
        <v>3</v>
      </c>
    </row>
    <row r="23" spans="1:39" x14ac:dyDescent="0.25">
      <c r="A23" s="11" t="str">
        <f t="shared" si="1"/>
        <v>U</v>
      </c>
      <c r="B23" s="12">
        <f>COUNTIF('Histogram Data'!$J$4:$J$29,"="&amp;'Histogram Data'!A23)</f>
        <v>0</v>
      </c>
      <c r="C23" s="12"/>
      <c r="D23" s="12"/>
      <c r="E23" s="13"/>
      <c r="G23" t="str">
        <f t="shared" si="19"/>
        <v/>
      </c>
      <c r="H23">
        <f t="shared" si="5"/>
        <v>5</v>
      </c>
      <c r="I23" t="s">
        <v>18</v>
      </c>
      <c r="J23" t="str">
        <f t="shared" ref="J23:P23" si="36">IF(I23="","",LEFT(RIGHT($I23,LEN($I23)-J$3+1),1))</f>
        <v>R</v>
      </c>
      <c r="K23" t="str">
        <f t="shared" si="36"/>
        <v>E</v>
      </c>
      <c r="L23" t="str">
        <f t="shared" si="36"/>
        <v>L</v>
      </c>
      <c r="M23" t="str">
        <f t="shared" si="36"/>
        <v>A</v>
      </c>
      <c r="N23" t="str">
        <f t="shared" si="36"/>
        <v>X</v>
      </c>
      <c r="O23" t="str">
        <f t="shared" si="36"/>
        <v/>
      </c>
      <c r="P23" t="str">
        <f t="shared" si="36"/>
        <v/>
      </c>
      <c r="AA23">
        <f t="shared" si="7"/>
        <v>1</v>
      </c>
      <c r="AB23">
        <f t="shared" si="8"/>
        <v>1</v>
      </c>
      <c r="AC23">
        <f t="shared" si="9"/>
        <v>1</v>
      </c>
      <c r="AD23">
        <f t="shared" si="10"/>
        <v>1</v>
      </c>
      <c r="AE23">
        <f t="shared" si="11"/>
        <v>0</v>
      </c>
      <c r="AF23">
        <f t="shared" si="12"/>
        <v>0</v>
      </c>
      <c r="AG23">
        <f t="shared" si="13"/>
        <v>0</v>
      </c>
      <c r="AH23">
        <f t="shared" si="14"/>
        <v>0</v>
      </c>
      <c r="AI23">
        <f t="shared" si="15"/>
        <v>0</v>
      </c>
      <c r="AJ23">
        <f t="shared" si="16"/>
        <v>0</v>
      </c>
      <c r="AM23">
        <f t="shared" si="17"/>
        <v>4</v>
      </c>
    </row>
    <row r="24" spans="1:39" x14ac:dyDescent="0.25">
      <c r="A24" s="11" t="str">
        <f t="shared" si="1"/>
        <v>V</v>
      </c>
      <c r="B24" s="12">
        <f>COUNTIF('Histogram Data'!$J$4:$J$29,"="&amp;'Histogram Data'!A24)</f>
        <v>0</v>
      </c>
      <c r="C24" s="12"/>
      <c r="D24" s="12"/>
      <c r="E24" s="13"/>
      <c r="G24" t="str">
        <f t="shared" si="19"/>
        <v/>
      </c>
      <c r="H24">
        <f t="shared" si="5"/>
        <v>7</v>
      </c>
      <c r="I24" t="s">
        <v>19</v>
      </c>
      <c r="J24" t="str">
        <f t="shared" ref="J24:P24" si="37">IF(I24="","",LEFT(RIGHT($I24,LEN($I24)-J$3+1),1))</f>
        <v>R</v>
      </c>
      <c r="K24" t="str">
        <f t="shared" si="37"/>
        <v>E</v>
      </c>
      <c r="L24" t="str">
        <f t="shared" si="37"/>
        <v>Q</v>
      </c>
      <c r="M24" t="str">
        <f t="shared" si="37"/>
        <v>U</v>
      </c>
      <c r="N24" t="str">
        <f t="shared" si="37"/>
        <v>I</v>
      </c>
      <c r="O24" t="str">
        <f t="shared" si="37"/>
        <v>R</v>
      </c>
      <c r="P24" t="str">
        <f t="shared" si="37"/>
        <v>E</v>
      </c>
      <c r="AA24">
        <f t="shared" si="7"/>
        <v>1</v>
      </c>
      <c r="AB24">
        <f t="shared" si="8"/>
        <v>1</v>
      </c>
      <c r="AC24">
        <f t="shared" si="9"/>
        <v>0</v>
      </c>
      <c r="AD24">
        <f t="shared" si="10"/>
        <v>0</v>
      </c>
      <c r="AE24">
        <f t="shared" si="11"/>
        <v>1</v>
      </c>
      <c r="AF24">
        <f t="shared" si="12"/>
        <v>1</v>
      </c>
      <c r="AG24">
        <f t="shared" si="13"/>
        <v>1</v>
      </c>
      <c r="AH24">
        <f t="shared" si="14"/>
        <v>0</v>
      </c>
      <c r="AI24">
        <f t="shared" si="15"/>
        <v>0</v>
      </c>
      <c r="AJ24">
        <f t="shared" si="16"/>
        <v>0</v>
      </c>
      <c r="AM24">
        <f t="shared" si="17"/>
        <v>5</v>
      </c>
    </row>
    <row r="25" spans="1:39" x14ac:dyDescent="0.25">
      <c r="A25" s="11" t="str">
        <f t="shared" si="1"/>
        <v>W</v>
      </c>
      <c r="B25" s="12">
        <f>COUNTIF('Histogram Data'!$J$4:$J$29,"="&amp;'Histogram Data'!A25)</f>
        <v>1</v>
      </c>
      <c r="C25" s="12"/>
      <c r="D25" s="12"/>
      <c r="E25" s="13"/>
      <c r="G25" t="str">
        <f t="shared" si="19"/>
        <v>S</v>
      </c>
      <c r="H25">
        <f t="shared" si="5"/>
        <v>5</v>
      </c>
      <c r="I25" t="s">
        <v>20</v>
      </c>
      <c r="J25" t="str">
        <f t="shared" ref="J25:P25" si="38">IF(I25="","",LEFT(RIGHT($I25,LEN($I25)-J$3+1),1))</f>
        <v>S</v>
      </c>
      <c r="K25" t="str">
        <f t="shared" si="38"/>
        <v>T</v>
      </c>
      <c r="L25" t="str">
        <f t="shared" si="38"/>
        <v>U</v>
      </c>
      <c r="M25" t="str">
        <f t="shared" si="38"/>
        <v>M</v>
      </c>
      <c r="N25" t="str">
        <f t="shared" si="38"/>
        <v>P</v>
      </c>
      <c r="O25" t="str">
        <f t="shared" si="38"/>
        <v/>
      </c>
      <c r="P25" t="str">
        <f t="shared" si="38"/>
        <v/>
      </c>
      <c r="AA25">
        <f t="shared" si="7"/>
        <v>1</v>
      </c>
      <c r="AB25">
        <f t="shared" si="8"/>
        <v>1</v>
      </c>
      <c r="AC25">
        <f t="shared" si="9"/>
        <v>0</v>
      </c>
      <c r="AD25">
        <f t="shared" si="10"/>
        <v>1</v>
      </c>
      <c r="AE25">
        <f t="shared" si="11"/>
        <v>1</v>
      </c>
      <c r="AF25">
        <f t="shared" si="12"/>
        <v>0</v>
      </c>
      <c r="AG25">
        <f t="shared" si="13"/>
        <v>0</v>
      </c>
      <c r="AH25">
        <f t="shared" si="14"/>
        <v>0</v>
      </c>
      <c r="AI25">
        <f t="shared" si="15"/>
        <v>0</v>
      </c>
      <c r="AJ25">
        <f t="shared" si="16"/>
        <v>0</v>
      </c>
      <c r="AM25">
        <f t="shared" si="17"/>
        <v>4</v>
      </c>
    </row>
    <row r="26" spans="1:39" x14ac:dyDescent="0.25">
      <c r="A26" s="11" t="str">
        <f t="shared" si="1"/>
        <v>X</v>
      </c>
      <c r="B26" s="12">
        <f>COUNTIF('Histogram Data'!$J$4:$J$29,"="&amp;'Histogram Data'!A26)</f>
        <v>0</v>
      </c>
      <c r="C26" s="12"/>
      <c r="D26" s="12"/>
      <c r="E26" s="13"/>
      <c r="G26" t="str">
        <f t="shared" si="19"/>
        <v>T</v>
      </c>
      <c r="H26">
        <f t="shared" si="5"/>
        <v>5</v>
      </c>
      <c r="I26" t="s">
        <v>21</v>
      </c>
      <c r="J26" t="str">
        <f t="shared" ref="J26:P26" si="39">IF(I26="","",LEFT(RIGHT($I26,LEN($I26)-J$3+1),1))</f>
        <v>T</v>
      </c>
      <c r="K26" t="str">
        <f t="shared" si="39"/>
        <v>H</v>
      </c>
      <c r="L26" t="str">
        <f t="shared" si="39"/>
        <v>I</v>
      </c>
      <c r="M26" t="str">
        <f t="shared" si="39"/>
        <v>C</v>
      </c>
      <c r="N26" t="str">
        <f t="shared" si="39"/>
        <v>K</v>
      </c>
      <c r="O26" t="str">
        <f t="shared" si="39"/>
        <v/>
      </c>
      <c r="P26" t="str">
        <f t="shared" si="39"/>
        <v/>
      </c>
      <c r="AA26">
        <f t="shared" si="7"/>
        <v>1</v>
      </c>
      <c r="AB26">
        <f t="shared" si="8"/>
        <v>0</v>
      </c>
      <c r="AC26">
        <f t="shared" si="9"/>
        <v>1</v>
      </c>
      <c r="AD26">
        <f t="shared" si="10"/>
        <v>0</v>
      </c>
      <c r="AE26">
        <f t="shared" si="11"/>
        <v>0</v>
      </c>
      <c r="AF26">
        <f t="shared" si="12"/>
        <v>0</v>
      </c>
      <c r="AG26">
        <f t="shared" si="13"/>
        <v>0</v>
      </c>
      <c r="AH26">
        <f t="shared" si="14"/>
        <v>0</v>
      </c>
      <c r="AI26">
        <f t="shared" si="15"/>
        <v>0</v>
      </c>
      <c r="AJ26">
        <f t="shared" si="16"/>
        <v>0</v>
      </c>
      <c r="AM26">
        <f t="shared" si="17"/>
        <v>2</v>
      </c>
    </row>
    <row r="27" spans="1:39" x14ac:dyDescent="0.25">
      <c r="A27" s="11" t="str">
        <f t="shared" si="1"/>
        <v>Y</v>
      </c>
      <c r="B27" s="12">
        <f>COUNTIF('Histogram Data'!$J$4:$J$29,"="&amp;'Histogram Data'!A27)</f>
        <v>2</v>
      </c>
      <c r="C27" s="12"/>
      <c r="D27" s="12"/>
      <c r="E27" s="13"/>
      <c r="G27" t="str">
        <f t="shared" si="19"/>
        <v>W</v>
      </c>
      <c r="H27">
        <f t="shared" si="5"/>
        <v>6</v>
      </c>
      <c r="I27" t="s">
        <v>22</v>
      </c>
      <c r="J27" t="str">
        <f t="shared" ref="J27:P27" si="40">IF(I27="","",LEFT(RIGHT($I27,LEN($I27)-J$3+1),1))</f>
        <v>W</v>
      </c>
      <c r="K27" t="str">
        <f t="shared" si="40"/>
        <v>I</v>
      </c>
      <c r="L27" t="str">
        <f t="shared" si="40"/>
        <v>N</v>
      </c>
      <c r="M27" t="str">
        <f t="shared" si="40"/>
        <v>D</v>
      </c>
      <c r="N27" t="str">
        <f t="shared" si="40"/>
        <v>O</v>
      </c>
      <c r="O27" t="str">
        <f t="shared" si="40"/>
        <v>W</v>
      </c>
      <c r="P27" t="str">
        <f t="shared" si="40"/>
        <v/>
      </c>
      <c r="AA27">
        <f t="shared" si="7"/>
        <v>1</v>
      </c>
      <c r="AB27">
        <f t="shared" si="8"/>
        <v>1</v>
      </c>
      <c r="AC27">
        <f t="shared" si="9"/>
        <v>1</v>
      </c>
      <c r="AD27">
        <f t="shared" si="10"/>
        <v>1</v>
      </c>
      <c r="AE27">
        <f t="shared" si="11"/>
        <v>1</v>
      </c>
      <c r="AF27">
        <f t="shared" si="12"/>
        <v>1</v>
      </c>
      <c r="AG27">
        <f t="shared" si="13"/>
        <v>0</v>
      </c>
      <c r="AH27">
        <f t="shared" si="14"/>
        <v>0</v>
      </c>
      <c r="AI27">
        <f t="shared" si="15"/>
        <v>0</v>
      </c>
      <c r="AJ27">
        <f t="shared" si="16"/>
        <v>0</v>
      </c>
      <c r="AM27">
        <f t="shared" si="17"/>
        <v>6</v>
      </c>
    </row>
    <row r="28" spans="1:39" x14ac:dyDescent="0.25">
      <c r="A28" s="11" t="str">
        <f t="shared" si="1"/>
        <v>Z</v>
      </c>
      <c r="B28" s="12">
        <f>COUNTIF('Histogram Data'!$J$4:$J$29,"="&amp;'Histogram Data'!A28)</f>
        <v>0</v>
      </c>
      <c r="C28" s="12"/>
      <c r="D28" s="12"/>
      <c r="E28" s="13"/>
      <c r="G28" t="str">
        <f t="shared" si="19"/>
        <v>Y</v>
      </c>
      <c r="H28">
        <f t="shared" si="5"/>
        <v>6</v>
      </c>
      <c r="I28" t="s">
        <v>23</v>
      </c>
      <c r="J28" t="str">
        <f t="shared" ref="J28:P28" si="41">IF(I28="","",LEFT(RIGHT($I28,LEN($I28)-J$3+1),1))</f>
        <v>Y</v>
      </c>
      <c r="K28" t="str">
        <f t="shared" si="41"/>
        <v>A</v>
      </c>
      <c r="L28" t="str">
        <f t="shared" si="41"/>
        <v>K</v>
      </c>
      <c r="M28" t="str">
        <f t="shared" si="41"/>
        <v>U</v>
      </c>
      <c r="N28" t="str">
        <f t="shared" si="41"/>
        <v>Z</v>
      </c>
      <c r="O28" t="str">
        <f t="shared" si="41"/>
        <v>A</v>
      </c>
      <c r="P28" t="str">
        <f t="shared" si="41"/>
        <v/>
      </c>
      <c r="AA28">
        <f t="shared" si="7"/>
        <v>1</v>
      </c>
      <c r="AB28">
        <f t="shared" si="8"/>
        <v>1</v>
      </c>
      <c r="AC28">
        <f t="shared" si="9"/>
        <v>0</v>
      </c>
      <c r="AD28">
        <f t="shared" si="10"/>
        <v>0</v>
      </c>
      <c r="AE28">
        <f t="shared" si="11"/>
        <v>0</v>
      </c>
      <c r="AF28">
        <f t="shared" si="12"/>
        <v>1</v>
      </c>
      <c r="AG28">
        <f t="shared" si="13"/>
        <v>0</v>
      </c>
      <c r="AH28">
        <f t="shared" si="14"/>
        <v>0</v>
      </c>
      <c r="AI28">
        <f t="shared" si="15"/>
        <v>0</v>
      </c>
      <c r="AJ28">
        <f t="shared" si="16"/>
        <v>0</v>
      </c>
      <c r="AM28">
        <f t="shared" si="17"/>
        <v>3</v>
      </c>
    </row>
    <row r="29" spans="1:39" ht="15.75" thickBot="1" x14ac:dyDescent="0.3">
      <c r="A29" s="14" t="s">
        <v>82</v>
      </c>
      <c r="B29" s="15">
        <f>COUNTA(B3:B28)-COUNTIF(B3:B28,"=0")</f>
        <v>16</v>
      </c>
      <c r="C29" s="15"/>
      <c r="D29" s="15"/>
      <c r="E29" s="16"/>
      <c r="G29" t="str">
        <f t="shared" si="19"/>
        <v/>
      </c>
      <c r="H29">
        <f t="shared" si="5"/>
        <v>4</v>
      </c>
      <c r="I29" t="s">
        <v>24</v>
      </c>
      <c r="J29" t="str">
        <f t="shared" ref="J29:P29" si="42">IF(I29="","",LEFT(RIGHT($I29,LEN($I29)-J$3+1),1))</f>
        <v>Y</v>
      </c>
      <c r="K29" t="str">
        <f t="shared" si="42"/>
        <v>O</v>
      </c>
      <c r="L29" t="str">
        <f t="shared" si="42"/>
        <v>K</v>
      </c>
      <c r="M29" t="str">
        <f t="shared" si="42"/>
        <v>E</v>
      </c>
      <c r="N29" t="str">
        <f t="shared" si="42"/>
        <v/>
      </c>
      <c r="O29" t="str">
        <f t="shared" si="42"/>
        <v/>
      </c>
      <c r="P29" t="str">
        <f t="shared" si="42"/>
        <v/>
      </c>
      <c r="AA29">
        <f t="shared" si="7"/>
        <v>1</v>
      </c>
      <c r="AB29">
        <f t="shared" si="8"/>
        <v>1</v>
      </c>
      <c r="AC29">
        <f t="shared" si="9"/>
        <v>0</v>
      </c>
      <c r="AD29">
        <f t="shared" si="10"/>
        <v>1</v>
      </c>
      <c r="AE29">
        <f t="shared" si="11"/>
        <v>0</v>
      </c>
      <c r="AF29">
        <f t="shared" si="12"/>
        <v>0</v>
      </c>
      <c r="AG29">
        <f t="shared" si="13"/>
        <v>0</v>
      </c>
      <c r="AH29">
        <f t="shared" si="14"/>
        <v>0</v>
      </c>
      <c r="AI29">
        <f t="shared" si="15"/>
        <v>0</v>
      </c>
      <c r="AJ29">
        <f t="shared" si="16"/>
        <v>0</v>
      </c>
      <c r="AM29">
        <f t="shared" si="17"/>
        <v>3</v>
      </c>
    </row>
    <row r="30" spans="1:39" ht="15.75" thickBot="1" x14ac:dyDescent="0.3"/>
    <row r="31" spans="1:39" x14ac:dyDescent="0.25">
      <c r="A31" s="7" t="s">
        <v>106</v>
      </c>
      <c r="B31" s="8"/>
      <c r="C31" s="8"/>
      <c r="D31" s="9"/>
      <c r="E31" s="10"/>
    </row>
    <row r="32" spans="1:39" x14ac:dyDescent="0.25">
      <c r="A32" s="11" t="str">
        <f t="shared" ref="A32:A57" si="43">A3</f>
        <v>A</v>
      </c>
      <c r="B32" s="12">
        <f>COUNTIF('Histogram Data'!$J$4:$P$29,"="&amp;'Histogram Data'!$A3)</f>
        <v>15</v>
      </c>
      <c r="C32" s="12"/>
      <c r="D32" s="12"/>
      <c r="E32" s="13"/>
      <c r="H32" s="18" t="s">
        <v>75</v>
      </c>
    </row>
    <row r="33" spans="1:25" x14ac:dyDescent="0.25">
      <c r="A33" s="11" t="str">
        <f t="shared" si="43"/>
        <v>B</v>
      </c>
      <c r="B33" s="12">
        <f>COUNTIF('Histogram Data'!$J$4:$P$29,"="&amp;'Histogram Data'!$A4)</f>
        <v>3</v>
      </c>
      <c r="C33" s="12"/>
      <c r="D33" s="12"/>
      <c r="E33" s="13"/>
      <c r="J33">
        <v>1</v>
      </c>
      <c r="K33">
        <f>IF(J33&lt;MAX($H$4:$H$29),J33+1,"")</f>
        <v>2</v>
      </c>
      <c r="L33">
        <f t="shared" ref="L33:O33" si="44">IF(K33&lt;MAX($H$4:$H$29),K33+1,"")</f>
        <v>3</v>
      </c>
      <c r="M33">
        <f t="shared" si="44"/>
        <v>4</v>
      </c>
      <c r="N33">
        <f t="shared" si="44"/>
        <v>5</v>
      </c>
      <c r="O33">
        <f t="shared" si="44"/>
        <v>6</v>
      </c>
      <c r="P33">
        <f>IF(O33&lt;MAX($H$34:$H$38),O33+1,"")</f>
        <v>7</v>
      </c>
      <c r="Q33">
        <f t="shared" ref="Q33:Y33" si="45">IF(P33&lt;MAX($H$34:$H$38),P33+1,"")</f>
        <v>8</v>
      </c>
      <c r="R33">
        <f t="shared" si="45"/>
        <v>9</v>
      </c>
      <c r="S33">
        <f t="shared" si="45"/>
        <v>10</v>
      </c>
      <c r="T33">
        <f t="shared" si="45"/>
        <v>11</v>
      </c>
      <c r="U33">
        <f t="shared" si="45"/>
        <v>12</v>
      </c>
      <c r="V33">
        <f t="shared" si="45"/>
        <v>13</v>
      </c>
      <c r="W33">
        <f t="shared" si="45"/>
        <v>14</v>
      </c>
      <c r="X33" t="str">
        <f t="shared" si="45"/>
        <v/>
      </c>
      <c r="Y33" t="str">
        <f t="shared" si="45"/>
        <v/>
      </c>
    </row>
    <row r="34" spans="1:25" x14ac:dyDescent="0.25">
      <c r="A34" s="11" t="str">
        <f t="shared" si="43"/>
        <v>C</v>
      </c>
      <c r="B34" s="12">
        <f>COUNTIF('Histogram Data'!$J$4:$P$29,"="&amp;'Histogram Data'!$A5)</f>
        <v>4</v>
      </c>
      <c r="C34" s="12"/>
      <c r="D34" s="12"/>
      <c r="E34" s="13"/>
      <c r="H34">
        <f>LEN(I34)</f>
        <v>8</v>
      </c>
      <c r="I34" t="s">
        <v>79</v>
      </c>
      <c r="J34" t="str">
        <f t="shared" ref="J34:M34" si="46">IF(I34="","",LEFT(RIGHT($I34,LEN($I34)-J$3+1),1))</f>
        <v>A</v>
      </c>
      <c r="K34" t="str">
        <f t="shared" si="46"/>
        <v>L</v>
      </c>
      <c r="L34" t="str">
        <f t="shared" si="46"/>
        <v>F</v>
      </c>
      <c r="M34" t="str">
        <f t="shared" si="46"/>
        <v>R</v>
      </c>
      <c r="N34" t="str">
        <f t="shared" ref="N34:P34" si="47">IF(M34="","",LEFT(RIGHT($I34,LEN($I34)-N$33+1),1))</f>
        <v>E</v>
      </c>
      <c r="O34" t="str">
        <f t="shared" si="47"/>
        <v>S</v>
      </c>
      <c r="P34" t="str">
        <f t="shared" si="47"/>
        <v>C</v>
      </c>
      <c r="Q34" t="str">
        <f>IF(P34="","",LEFT(RIGHT($I34,LEN($I34)-Q$33+1),1))</f>
        <v>O</v>
      </c>
      <c r="R34" t="str">
        <f t="shared" ref="R34:X34" si="48">IF(Q34="","",LEFT(RIGHT($I34,LEN($I34)-R$33+1),1))</f>
        <v/>
      </c>
      <c r="S34" t="str">
        <f t="shared" si="48"/>
        <v/>
      </c>
      <c r="T34" t="str">
        <f t="shared" si="48"/>
        <v/>
      </c>
      <c r="U34" t="str">
        <f t="shared" si="48"/>
        <v/>
      </c>
      <c r="V34" t="str">
        <f t="shared" si="48"/>
        <v/>
      </c>
      <c r="W34" t="str">
        <f t="shared" si="48"/>
        <v/>
      </c>
      <c r="X34" t="str">
        <f t="shared" si="48"/>
        <v/>
      </c>
    </row>
    <row r="35" spans="1:25" x14ac:dyDescent="0.25">
      <c r="A35" s="11" t="str">
        <f t="shared" si="43"/>
        <v>D</v>
      </c>
      <c r="B35" s="12">
        <f>COUNTIF('Histogram Data'!$J$4:$P$29,"="&amp;'Histogram Data'!$A6)</f>
        <v>3</v>
      </c>
      <c r="C35" s="12"/>
      <c r="D35" s="12"/>
      <c r="E35" s="13"/>
      <c r="H35">
        <f t="shared" ref="H35:H53" si="49">LEN(I35)</f>
        <v>8</v>
      </c>
      <c r="I35" t="s">
        <v>77</v>
      </c>
      <c r="J35" t="str">
        <f t="shared" ref="J35:M35" si="50">IF(I35="","",LEFT(RIGHT($I35,LEN($I35)-J$3+1),1))</f>
        <v>B</v>
      </c>
      <c r="K35" t="str">
        <f t="shared" si="50"/>
        <v>A</v>
      </c>
      <c r="L35" t="str">
        <f t="shared" si="50"/>
        <v>L</v>
      </c>
      <c r="M35" t="str">
        <f t="shared" si="50"/>
        <v>A</v>
      </c>
      <c r="N35" t="str">
        <f t="shared" ref="N35:X35" si="51">IF(M35="","",LEFT(RIGHT($I35,LEN($I35)-N$33+1),1))</f>
        <v>N</v>
      </c>
      <c r="O35" t="str">
        <f t="shared" si="51"/>
        <v>C</v>
      </c>
      <c r="P35" t="str">
        <f t="shared" si="51"/>
        <v>E</v>
      </c>
      <c r="Q35" t="str">
        <f t="shared" si="51"/>
        <v>R</v>
      </c>
      <c r="R35" t="str">
        <f t="shared" si="51"/>
        <v/>
      </c>
      <c r="S35" t="str">
        <f t="shared" si="51"/>
        <v/>
      </c>
      <c r="T35" t="str">
        <f t="shared" si="51"/>
        <v/>
      </c>
      <c r="U35" t="str">
        <f t="shared" si="51"/>
        <v/>
      </c>
      <c r="V35" t="str">
        <f t="shared" si="51"/>
        <v/>
      </c>
      <c r="W35" t="str">
        <f t="shared" si="51"/>
        <v/>
      </c>
      <c r="X35" t="str">
        <f t="shared" si="51"/>
        <v/>
      </c>
    </row>
    <row r="36" spans="1:25" x14ac:dyDescent="0.25">
      <c r="A36" s="11" t="str">
        <f t="shared" si="43"/>
        <v>E</v>
      </c>
      <c r="B36" s="12">
        <f>COUNTIF('Histogram Data'!$J$4:$P$29,"="&amp;'Histogram Data'!$A7)</f>
        <v>15</v>
      </c>
      <c r="C36" s="12"/>
      <c r="D36" s="12"/>
      <c r="E36" s="13"/>
      <c r="H36">
        <f t="shared" si="49"/>
        <v>8</v>
      </c>
      <c r="I36" t="s">
        <v>76</v>
      </c>
      <c r="J36" t="str">
        <f t="shared" ref="J36:M36" si="52">IF(I36="","",LEFT(RIGHT($I36,LEN($I36)-J$3+1),1))</f>
        <v>D</v>
      </c>
      <c r="K36" t="str">
        <f t="shared" si="52"/>
        <v>R</v>
      </c>
      <c r="L36" t="str">
        <f t="shared" si="52"/>
        <v>A</v>
      </c>
      <c r="M36" t="str">
        <f t="shared" si="52"/>
        <v>W</v>
      </c>
      <c r="N36" t="str">
        <f t="shared" ref="N36:X36" si="53">IF(M36="","",LEFT(RIGHT($I36,LEN($I36)-N$33+1),1))</f>
        <v>B</v>
      </c>
      <c r="O36" t="str">
        <f t="shared" si="53"/>
        <v>A</v>
      </c>
      <c r="P36" t="str">
        <f t="shared" si="53"/>
        <v>C</v>
      </c>
      <c r="Q36" t="str">
        <f t="shared" si="53"/>
        <v>K</v>
      </c>
      <c r="R36" t="str">
        <f t="shared" si="53"/>
        <v/>
      </c>
      <c r="S36" t="str">
        <f t="shared" si="53"/>
        <v/>
      </c>
      <c r="T36" t="str">
        <f t="shared" si="53"/>
        <v/>
      </c>
      <c r="U36" t="str">
        <f t="shared" si="53"/>
        <v/>
      </c>
      <c r="V36" t="str">
        <f t="shared" si="53"/>
        <v/>
      </c>
      <c r="W36" t="str">
        <f t="shared" si="53"/>
        <v/>
      </c>
      <c r="X36" t="str">
        <f t="shared" si="53"/>
        <v/>
      </c>
    </row>
    <row r="37" spans="1:25" x14ac:dyDescent="0.25">
      <c r="A37" s="11" t="str">
        <f t="shared" si="43"/>
        <v>F</v>
      </c>
      <c r="B37" s="12">
        <f>COUNTIF('Histogram Data'!$J$4:$P$29,"="&amp;'Histogram Data'!$A8)</f>
        <v>3</v>
      </c>
      <c r="C37" s="12"/>
      <c r="D37" s="12"/>
      <c r="E37" s="13"/>
      <c r="H37">
        <f t="shared" si="49"/>
        <v>14</v>
      </c>
      <c r="I37" t="s">
        <v>81</v>
      </c>
      <c r="J37" t="str">
        <f t="shared" ref="J37:M37" si="54">IF(I37="","",LEFT(RIGHT($I37,LEN($I37)-J$3+1),1))</f>
        <v>E</v>
      </c>
      <c r="K37" t="str">
        <f t="shared" si="54"/>
        <v>L</v>
      </c>
      <c r="L37" t="str">
        <f t="shared" si="54"/>
        <v>E</v>
      </c>
      <c r="M37" t="str">
        <f t="shared" si="54"/>
        <v>C</v>
      </c>
      <c r="N37" t="str">
        <f t="shared" ref="N37:X37" si="55">IF(M37="","",LEFT(RIGHT($I37,LEN($I37)-N$33+1),1))</f>
        <v>T</v>
      </c>
      <c r="O37" t="str">
        <f t="shared" si="55"/>
        <v>R</v>
      </c>
      <c r="P37" t="str">
        <f t="shared" si="55"/>
        <v>O</v>
      </c>
      <c r="Q37" t="str">
        <f t="shared" si="55"/>
        <v>O</v>
      </c>
      <c r="R37" t="str">
        <f t="shared" si="55"/>
        <v>S</v>
      </c>
      <c r="S37" t="str">
        <f t="shared" si="55"/>
        <v>M</v>
      </c>
      <c r="T37" t="str">
        <f t="shared" si="55"/>
        <v>O</v>
      </c>
      <c r="U37" t="str">
        <f t="shared" si="55"/>
        <v>S</v>
      </c>
      <c r="V37" t="str">
        <f t="shared" si="55"/>
        <v>I</v>
      </c>
      <c r="W37" t="str">
        <f t="shared" si="55"/>
        <v>S</v>
      </c>
      <c r="X37" t="e">
        <f t="shared" si="55"/>
        <v>#VALUE!</v>
      </c>
    </row>
    <row r="38" spans="1:25" x14ac:dyDescent="0.25">
      <c r="A38" s="11" t="str">
        <f t="shared" si="43"/>
        <v>G</v>
      </c>
      <c r="B38" s="12">
        <f>COUNTIF('Histogram Data'!$J$4:$P$29,"="&amp;'Histogram Data'!$A9)</f>
        <v>3</v>
      </c>
      <c r="C38" s="12"/>
      <c r="D38" s="12"/>
      <c r="E38" s="13"/>
      <c r="H38">
        <f t="shared" si="49"/>
        <v>9</v>
      </c>
      <c r="I38" t="s">
        <v>78</v>
      </c>
      <c r="J38" t="str">
        <f t="shared" ref="J38:M38" si="56">IF(I38="","",LEFT(RIGHT($I38,LEN($I38)-J$3+1),1))</f>
        <v>W</v>
      </c>
      <c r="K38" t="str">
        <f t="shared" si="56"/>
        <v>O</v>
      </c>
      <c r="L38" t="str">
        <f t="shared" si="56"/>
        <v>N</v>
      </c>
      <c r="M38" t="str">
        <f t="shared" si="56"/>
        <v>D</v>
      </c>
      <c r="N38" t="str">
        <f t="shared" ref="N38:X38" si="57">IF(M38="","",LEFT(RIGHT($I38,LEN($I38)-N$33+1),1))</f>
        <v>E</v>
      </c>
      <c r="O38" t="str">
        <f t="shared" si="57"/>
        <v>R</v>
      </c>
      <c r="P38" t="str">
        <f t="shared" si="57"/>
        <v>I</v>
      </c>
      <c r="Q38" t="str">
        <f t="shared" si="57"/>
        <v>N</v>
      </c>
      <c r="R38" t="str">
        <f t="shared" si="57"/>
        <v>G</v>
      </c>
      <c r="S38" t="str">
        <f t="shared" si="57"/>
        <v/>
      </c>
      <c r="T38" t="str">
        <f t="shared" si="57"/>
        <v/>
      </c>
      <c r="U38" t="str">
        <f t="shared" si="57"/>
        <v/>
      </c>
      <c r="V38" t="str">
        <f t="shared" si="57"/>
        <v/>
      </c>
      <c r="W38" t="str">
        <f t="shared" si="57"/>
        <v/>
      </c>
      <c r="X38" t="str">
        <f t="shared" si="57"/>
        <v/>
      </c>
    </row>
    <row r="39" spans="1:25" x14ac:dyDescent="0.25">
      <c r="A39" s="11" t="str">
        <f t="shared" si="43"/>
        <v>H</v>
      </c>
      <c r="B39" s="12">
        <f>COUNTIF('Histogram Data'!$J$4:$P$29,"="&amp;'Histogram Data'!$A10)</f>
        <v>3</v>
      </c>
      <c r="C39" s="12"/>
      <c r="D39" s="12"/>
      <c r="E39" s="13"/>
    </row>
    <row r="40" spans="1:25" x14ac:dyDescent="0.25">
      <c r="A40" s="11" t="str">
        <f t="shared" si="43"/>
        <v>I</v>
      </c>
      <c r="B40" s="12">
        <f>COUNTIF('Histogram Data'!$J$4:$P$29,"="&amp;'Histogram Data'!$A11)</f>
        <v>10</v>
      </c>
      <c r="C40" s="12"/>
      <c r="D40" s="12"/>
      <c r="E40" s="13"/>
    </row>
    <row r="41" spans="1:25" x14ac:dyDescent="0.25">
      <c r="A41" s="11" t="str">
        <f t="shared" si="43"/>
        <v>J</v>
      </c>
      <c r="B41" s="12">
        <f>COUNTIF('Histogram Data'!$J$4:$P$29,"="&amp;'Histogram Data'!$A12)</f>
        <v>2</v>
      </c>
      <c r="C41" s="12"/>
      <c r="D41" s="12"/>
      <c r="E41" s="13"/>
    </row>
    <row r="42" spans="1:25" x14ac:dyDescent="0.25">
      <c r="A42" s="11" t="str">
        <f t="shared" si="43"/>
        <v>K</v>
      </c>
      <c r="B42" s="12">
        <f>COUNTIF('Histogram Data'!$J$4:$P$29,"="&amp;'Histogram Data'!$A13)</f>
        <v>4</v>
      </c>
      <c r="C42" s="12"/>
      <c r="D42" s="12"/>
      <c r="E42" s="13"/>
    </row>
    <row r="43" spans="1:25" x14ac:dyDescent="0.25">
      <c r="A43" s="11" t="str">
        <f t="shared" si="43"/>
        <v>L</v>
      </c>
      <c r="B43" s="12">
        <f>COUNTIF('Histogram Data'!$J$4:$P$29,"="&amp;'Histogram Data'!$A14)</f>
        <v>11</v>
      </c>
      <c r="C43" s="12"/>
      <c r="D43" s="12"/>
      <c r="E43" s="13"/>
    </row>
    <row r="44" spans="1:25" x14ac:dyDescent="0.25">
      <c r="A44" s="11" t="str">
        <f t="shared" si="43"/>
        <v>M</v>
      </c>
      <c r="B44" s="12">
        <f>COUNTIF('Histogram Data'!$J$4:$P$29,"="&amp;'Histogram Data'!$A15)</f>
        <v>4</v>
      </c>
      <c r="C44" s="12"/>
      <c r="D44" s="12"/>
      <c r="E44" s="13"/>
    </row>
    <row r="45" spans="1:25" x14ac:dyDescent="0.25">
      <c r="A45" s="11" t="str">
        <f t="shared" si="43"/>
        <v>N</v>
      </c>
      <c r="B45" s="12">
        <f>COUNTIF('Histogram Data'!$J$4:$P$29,"="&amp;'Histogram Data'!$A16)</f>
        <v>6</v>
      </c>
      <c r="C45" s="12"/>
      <c r="D45" s="12"/>
      <c r="E45" s="13"/>
    </row>
    <row r="46" spans="1:25" x14ac:dyDescent="0.25">
      <c r="A46" s="11" t="str">
        <f t="shared" si="43"/>
        <v>O</v>
      </c>
      <c r="B46" s="12">
        <f>COUNTIF('Histogram Data'!$J$4:$P$29,"="&amp;'Histogram Data'!$A17)</f>
        <v>8</v>
      </c>
      <c r="C46" s="12"/>
      <c r="D46" s="12"/>
      <c r="E46" s="13"/>
    </row>
    <row r="47" spans="1:25" x14ac:dyDescent="0.25">
      <c r="A47" s="11" t="str">
        <f t="shared" si="43"/>
        <v>P</v>
      </c>
      <c r="B47" s="12">
        <f>COUNTIF('Histogram Data'!$J$4:$P$29,"="&amp;'Histogram Data'!$A18)</f>
        <v>4</v>
      </c>
      <c r="C47" s="12"/>
      <c r="D47" s="12"/>
      <c r="E47" s="13"/>
      <c r="H47" s="18" t="s">
        <v>104</v>
      </c>
    </row>
    <row r="48" spans="1:25" x14ac:dyDescent="0.25">
      <c r="A48" s="11" t="str">
        <f t="shared" si="43"/>
        <v>Q</v>
      </c>
      <c r="B48" s="12">
        <f>COUNTIF('Histogram Data'!$J$4:$P$29,"="&amp;'Histogram Data'!$A19)</f>
        <v>2</v>
      </c>
      <c r="C48" s="12"/>
      <c r="D48" s="12"/>
      <c r="E48" s="13"/>
      <c r="J48">
        <v>1</v>
      </c>
      <c r="K48">
        <f>IF(J48&lt;MAX($H$4:$H$29),J48+1,"")</f>
        <v>2</v>
      </c>
      <c r="L48">
        <f t="shared" ref="L48:O48" si="58">IF(K48&lt;MAX($H$4:$H$29),K48+1,"")</f>
        <v>3</v>
      </c>
      <c r="M48">
        <f t="shared" si="58"/>
        <v>4</v>
      </c>
      <c r="N48">
        <f t="shared" si="58"/>
        <v>5</v>
      </c>
      <c r="O48">
        <f t="shared" si="58"/>
        <v>6</v>
      </c>
      <c r="P48">
        <f>IF(O48&lt;MAX($H$34:$H$38),O48+1,"")</f>
        <v>7</v>
      </c>
      <c r="Q48">
        <f t="shared" ref="Q48:W48" si="59">IF(P48&lt;MAX($H$34:$H$38),P48+1,"")</f>
        <v>8</v>
      </c>
      <c r="R48">
        <f t="shared" si="59"/>
        <v>9</v>
      </c>
      <c r="S48">
        <f t="shared" si="59"/>
        <v>10</v>
      </c>
      <c r="T48">
        <f t="shared" si="59"/>
        <v>11</v>
      </c>
      <c r="U48">
        <f t="shared" si="59"/>
        <v>12</v>
      </c>
      <c r="V48">
        <f t="shared" si="59"/>
        <v>13</v>
      </c>
      <c r="W48">
        <f t="shared" si="59"/>
        <v>14</v>
      </c>
    </row>
    <row r="49" spans="1:27" x14ac:dyDescent="0.25">
      <c r="A49" s="11" t="str">
        <f t="shared" si="43"/>
        <v>R</v>
      </c>
      <c r="B49" s="12">
        <f>COUNTIF('Histogram Data'!$J$4:$P$29,"="&amp;'Histogram Data'!$A20)</f>
        <v>11</v>
      </c>
      <c r="C49" s="12"/>
      <c r="D49" s="12"/>
      <c r="E49" s="13"/>
      <c r="H49">
        <f>LEN(I49)</f>
        <v>8</v>
      </c>
      <c r="I49" t="s">
        <v>79</v>
      </c>
      <c r="J49" t="str">
        <f t="shared" ref="J49:M49" si="60">IF(I49="","",LEFT(RIGHT($I49,LEN($I49)-J$3+1),1))</f>
        <v>A</v>
      </c>
      <c r="K49" t="str">
        <f t="shared" si="60"/>
        <v>L</v>
      </c>
      <c r="L49" t="str">
        <f t="shared" si="60"/>
        <v>F</v>
      </c>
      <c r="M49" t="str">
        <f t="shared" si="60"/>
        <v>R</v>
      </c>
      <c r="N49" t="str">
        <f t="shared" ref="N49:P49" si="61">IF(M49="","",LEFT(RIGHT($I49,LEN($I49)-N$33+1),1))</f>
        <v>E</v>
      </c>
      <c r="O49" t="str">
        <f t="shared" si="61"/>
        <v>S</v>
      </c>
      <c r="P49" t="str">
        <f t="shared" si="61"/>
        <v>C</v>
      </c>
      <c r="Q49" t="str">
        <f>IF(P49="","",LEFT(RIGHT($I49,LEN($I49)-Q$33+1),1))</f>
        <v>O</v>
      </c>
      <c r="R49" t="str">
        <f t="shared" ref="R49:W49" si="62">IF(Q49="","",LEFT(RIGHT($I49,LEN($I49)-R$33+1),1))</f>
        <v/>
      </c>
      <c r="S49" t="str">
        <f t="shared" si="62"/>
        <v/>
      </c>
      <c r="T49" t="str">
        <f t="shared" si="62"/>
        <v/>
      </c>
      <c r="U49" t="str">
        <f t="shared" si="62"/>
        <v/>
      </c>
      <c r="V49" t="str">
        <f t="shared" si="62"/>
        <v/>
      </c>
      <c r="W49" t="str">
        <f t="shared" si="62"/>
        <v/>
      </c>
    </row>
    <row r="50" spans="1:27" x14ac:dyDescent="0.25">
      <c r="A50" s="11" t="str">
        <f t="shared" si="43"/>
        <v>S</v>
      </c>
      <c r="B50" s="12">
        <f>COUNTIF('Histogram Data'!$J$4:$P$29,"="&amp;'Histogram Data'!$A21)</f>
        <v>3</v>
      </c>
      <c r="C50" s="12"/>
      <c r="D50" s="12"/>
      <c r="E50" s="13"/>
      <c r="H50">
        <f t="shared" si="49"/>
        <v>8</v>
      </c>
      <c r="I50" t="s">
        <v>77</v>
      </c>
      <c r="J50" t="str">
        <f t="shared" ref="J50:M50" si="63">IF(I50="","",LEFT(RIGHT($I50,LEN($I50)-J$3+1),1))</f>
        <v>B</v>
      </c>
      <c r="K50" t="str">
        <f t="shared" si="63"/>
        <v>A</v>
      </c>
      <c r="L50" t="str">
        <f t="shared" si="63"/>
        <v>L</v>
      </c>
      <c r="M50" t="str">
        <f t="shared" si="63"/>
        <v>A</v>
      </c>
      <c r="N50" t="str">
        <f t="shared" ref="N50:W50" si="64">IF(M50="","",LEFT(RIGHT($I50,LEN($I50)-N$33+1),1))</f>
        <v>N</v>
      </c>
      <c r="O50" t="str">
        <f t="shared" si="64"/>
        <v>C</v>
      </c>
      <c r="P50" t="str">
        <f t="shared" si="64"/>
        <v>E</v>
      </c>
      <c r="Q50" t="str">
        <f t="shared" si="64"/>
        <v>R</v>
      </c>
      <c r="R50" t="str">
        <f t="shared" si="64"/>
        <v/>
      </c>
      <c r="S50" t="str">
        <f t="shared" si="64"/>
        <v/>
      </c>
      <c r="T50" t="str">
        <f t="shared" si="64"/>
        <v/>
      </c>
      <c r="U50" t="str">
        <f t="shared" si="64"/>
        <v/>
      </c>
      <c r="V50" t="str">
        <f t="shared" si="64"/>
        <v/>
      </c>
      <c r="W50" t="str">
        <f t="shared" si="64"/>
        <v/>
      </c>
    </row>
    <row r="51" spans="1:27" x14ac:dyDescent="0.25">
      <c r="A51" s="11" t="str">
        <f t="shared" si="43"/>
        <v>T</v>
      </c>
      <c r="B51" s="12">
        <f>COUNTIF('Histogram Data'!$J$4:$P$29,"="&amp;'Histogram Data'!$A22)</f>
        <v>5</v>
      </c>
      <c r="C51" s="12"/>
      <c r="D51" s="12"/>
      <c r="E51" s="13"/>
      <c r="H51">
        <f t="shared" si="49"/>
        <v>8</v>
      </c>
      <c r="I51" t="s">
        <v>76</v>
      </c>
      <c r="J51" t="str">
        <f t="shared" ref="J51:M51" si="65">IF(I51="","",LEFT(RIGHT($I51,LEN($I51)-J$3+1),1))</f>
        <v>D</v>
      </c>
      <c r="K51" t="str">
        <f t="shared" si="65"/>
        <v>R</v>
      </c>
      <c r="L51" t="str">
        <f t="shared" si="65"/>
        <v>A</v>
      </c>
      <c r="M51" t="str">
        <f t="shared" si="65"/>
        <v>W</v>
      </c>
      <c r="N51" t="str">
        <f t="shared" ref="N51:W51" si="66">IF(M51="","",LEFT(RIGHT($I51,LEN($I51)-N$33+1),1))</f>
        <v>B</v>
      </c>
      <c r="O51" t="str">
        <f t="shared" si="66"/>
        <v>A</v>
      </c>
      <c r="P51" t="str">
        <f t="shared" si="66"/>
        <v>C</v>
      </c>
      <c r="Q51" t="str">
        <f t="shared" si="66"/>
        <v>K</v>
      </c>
      <c r="R51" t="str">
        <f t="shared" si="66"/>
        <v/>
      </c>
      <c r="S51" t="str">
        <f t="shared" si="66"/>
        <v/>
      </c>
      <c r="T51" t="str">
        <f t="shared" si="66"/>
        <v/>
      </c>
      <c r="U51" t="str">
        <f t="shared" si="66"/>
        <v/>
      </c>
      <c r="V51" t="str">
        <f t="shared" si="66"/>
        <v/>
      </c>
      <c r="W51" t="str">
        <f t="shared" si="66"/>
        <v/>
      </c>
    </row>
    <row r="52" spans="1:27" x14ac:dyDescent="0.25">
      <c r="A52" s="11" t="str">
        <f t="shared" si="43"/>
        <v>U</v>
      </c>
      <c r="B52" s="12">
        <f>COUNTIF('Histogram Data'!$J$4:$P$29,"="&amp;'Histogram Data'!$A23)</f>
        <v>8</v>
      </c>
      <c r="C52" s="12"/>
      <c r="D52" s="12"/>
      <c r="E52" s="13"/>
      <c r="H52">
        <f t="shared" si="49"/>
        <v>14</v>
      </c>
      <c r="I52" t="s">
        <v>81</v>
      </c>
      <c r="J52" t="str">
        <f t="shared" ref="J52:M52" si="67">IF(I52="","",LEFT(RIGHT($I52,LEN($I52)-J$3+1),1))</f>
        <v>E</v>
      </c>
      <c r="K52" t="str">
        <f t="shared" si="67"/>
        <v>L</v>
      </c>
      <c r="L52" t="str">
        <f t="shared" si="67"/>
        <v>E</v>
      </c>
      <c r="M52" t="str">
        <f t="shared" si="67"/>
        <v>C</v>
      </c>
      <c r="N52" t="str">
        <f t="shared" ref="N52:W52" si="68">IF(M52="","",LEFT(RIGHT($I52,LEN($I52)-N$33+1),1))</f>
        <v>T</v>
      </c>
      <c r="O52" t="str">
        <f t="shared" si="68"/>
        <v>R</v>
      </c>
      <c r="P52" t="str">
        <f t="shared" si="68"/>
        <v>O</v>
      </c>
      <c r="Q52" t="str">
        <f t="shared" si="68"/>
        <v>O</v>
      </c>
      <c r="R52" t="str">
        <f t="shared" si="68"/>
        <v>S</v>
      </c>
      <c r="S52" t="str">
        <f t="shared" si="68"/>
        <v>M</v>
      </c>
      <c r="T52" t="str">
        <f t="shared" si="68"/>
        <v>O</v>
      </c>
      <c r="U52" t="str">
        <f t="shared" si="68"/>
        <v>S</v>
      </c>
      <c r="V52" t="str">
        <f t="shared" si="68"/>
        <v>I</v>
      </c>
      <c r="W52" t="str">
        <f t="shared" si="68"/>
        <v>S</v>
      </c>
    </row>
    <row r="53" spans="1:27" x14ac:dyDescent="0.25">
      <c r="A53" s="11" t="str">
        <f t="shared" si="43"/>
        <v>V</v>
      </c>
      <c r="B53" s="12">
        <f>COUNTIF('Histogram Data'!$J$4:$P$29,"="&amp;'Histogram Data'!$A24)</f>
        <v>3</v>
      </c>
      <c r="C53" s="12"/>
      <c r="D53" s="12"/>
      <c r="E53" s="13"/>
      <c r="H53">
        <f t="shared" si="49"/>
        <v>9</v>
      </c>
      <c r="I53" t="s">
        <v>78</v>
      </c>
      <c r="J53" t="str">
        <f t="shared" ref="J53:M53" si="69">IF(I53="","",LEFT(RIGHT($I53,LEN($I53)-J$3+1),1))</f>
        <v>W</v>
      </c>
      <c r="K53" t="str">
        <f t="shared" si="69"/>
        <v>O</v>
      </c>
      <c r="L53" t="str">
        <f t="shared" si="69"/>
        <v>N</v>
      </c>
      <c r="M53" t="str">
        <f t="shared" si="69"/>
        <v>D</v>
      </c>
      <c r="N53" t="str">
        <f t="shared" ref="N53:W53" si="70">IF(M53="","",LEFT(RIGHT($I53,LEN($I53)-N$33+1),1))</f>
        <v>E</v>
      </c>
      <c r="O53" t="str">
        <f t="shared" si="70"/>
        <v>R</v>
      </c>
      <c r="P53" t="str">
        <f t="shared" si="70"/>
        <v>I</v>
      </c>
      <c r="Q53" t="str">
        <f t="shared" si="70"/>
        <v>N</v>
      </c>
      <c r="R53" t="str">
        <f t="shared" si="70"/>
        <v>G</v>
      </c>
      <c r="S53" t="str">
        <f t="shared" si="70"/>
        <v/>
      </c>
      <c r="T53" t="str">
        <f t="shared" si="70"/>
        <v/>
      </c>
      <c r="U53" t="str">
        <f t="shared" si="70"/>
        <v/>
      </c>
      <c r="V53" t="str">
        <f t="shared" si="70"/>
        <v/>
      </c>
      <c r="W53" t="str">
        <f t="shared" si="70"/>
        <v/>
      </c>
    </row>
    <row r="54" spans="1:27" x14ac:dyDescent="0.25">
      <c r="A54" s="11" t="str">
        <f t="shared" si="43"/>
        <v>W</v>
      </c>
      <c r="B54" s="12">
        <f>COUNTIF('Histogram Data'!$J$4:$P$29,"="&amp;'Histogram Data'!$A25)</f>
        <v>2</v>
      </c>
      <c r="C54" s="12"/>
      <c r="D54" s="12"/>
      <c r="E54" s="13"/>
    </row>
    <row r="55" spans="1:27" x14ac:dyDescent="0.25">
      <c r="A55" s="11" t="str">
        <f t="shared" si="43"/>
        <v>X</v>
      </c>
      <c r="B55" s="12">
        <f>COUNTIF('Histogram Data'!$J$4:$P$29,"="&amp;'Histogram Data'!$A26)</f>
        <v>3</v>
      </c>
      <c r="C55" s="12"/>
      <c r="D55" s="12"/>
      <c r="E55" s="13"/>
      <c r="H55" s="18" t="s">
        <v>105</v>
      </c>
    </row>
    <row r="56" spans="1:27" x14ac:dyDescent="0.25">
      <c r="A56" s="11" t="str">
        <f t="shared" si="43"/>
        <v>Y</v>
      </c>
      <c r="B56" s="12">
        <f>COUNTIF('Histogram Data'!$J$4:$P$29,"="&amp;'Histogram Data'!$A27)</f>
        <v>5</v>
      </c>
      <c r="C56" s="12"/>
      <c r="D56" s="12"/>
      <c r="E56" s="13"/>
      <c r="J56">
        <f t="shared" ref="J56:V56" si="71">IF(I56&lt;MAX($H$58:$H$78),I56+1,"")</f>
        <v>1</v>
      </c>
      <c r="K56">
        <f t="shared" si="71"/>
        <v>2</v>
      </c>
      <c r="L56">
        <f t="shared" si="71"/>
        <v>3</v>
      </c>
      <c r="M56">
        <f t="shared" si="71"/>
        <v>4</v>
      </c>
      <c r="N56">
        <f t="shared" si="71"/>
        <v>5</v>
      </c>
      <c r="O56">
        <f t="shared" si="71"/>
        <v>6</v>
      </c>
      <c r="P56">
        <f t="shared" si="71"/>
        <v>7</v>
      </c>
      <c r="Q56">
        <f t="shared" si="71"/>
        <v>8</v>
      </c>
      <c r="R56">
        <f t="shared" si="71"/>
        <v>9</v>
      </c>
      <c r="S56">
        <f t="shared" si="71"/>
        <v>10</v>
      </c>
      <c r="T56">
        <f t="shared" si="71"/>
        <v>11</v>
      </c>
      <c r="U56">
        <f t="shared" si="71"/>
        <v>12</v>
      </c>
      <c r="V56">
        <f t="shared" si="71"/>
        <v>13</v>
      </c>
      <c r="W56">
        <f>IF(V56&lt;MAX($H$58:$H$78),V56+1,"")</f>
        <v>14</v>
      </c>
      <c r="X56">
        <f t="shared" ref="X56:AA56" si="72">IF(W56&lt;MAX($H$58:$H$78),W56+1,"")</f>
        <v>15</v>
      </c>
      <c r="Y56">
        <f t="shared" si="72"/>
        <v>16</v>
      </c>
      <c r="Z56">
        <f t="shared" si="72"/>
        <v>17</v>
      </c>
      <c r="AA56" t="str">
        <f t="shared" si="72"/>
        <v/>
      </c>
    </row>
    <row r="57" spans="1:27" x14ac:dyDescent="0.25">
      <c r="A57" s="11" t="str">
        <f t="shared" si="43"/>
        <v>Z</v>
      </c>
      <c r="B57" s="12">
        <f>COUNTIF('Histogram Data'!$J$4:$P$29,"="&amp;'Histogram Data'!$A28)</f>
        <v>3</v>
      </c>
      <c r="C57" s="12"/>
      <c r="D57" s="12"/>
      <c r="E57" s="13"/>
      <c r="G57" t="s">
        <v>103</v>
      </c>
      <c r="H57">
        <f t="shared" ref="H57:H78" si="73">LEN(I57)</f>
        <v>0</v>
      </c>
      <c r="J57" t="str">
        <f>IF(I57="","",LEFT(RIGHT($I57,LEN($I57)-J$56+1),1))</f>
        <v/>
      </c>
      <c r="K57" t="str">
        <f t="shared" ref="K57:Z72" si="74">IF(J57="","",LEFT(RIGHT($I57,LEN($I57)-K$56+1),1))</f>
        <v/>
      </c>
      <c r="L57" t="str">
        <f t="shared" si="74"/>
        <v/>
      </c>
      <c r="M57" t="str">
        <f t="shared" si="74"/>
        <v/>
      </c>
      <c r="N57" t="str">
        <f t="shared" si="74"/>
        <v/>
      </c>
      <c r="O57" t="str">
        <f t="shared" si="74"/>
        <v/>
      </c>
      <c r="P57" t="str">
        <f t="shared" si="74"/>
        <v/>
      </c>
      <c r="Q57" t="str">
        <f t="shared" si="74"/>
        <v/>
      </c>
      <c r="R57" t="str">
        <f t="shared" si="74"/>
        <v/>
      </c>
      <c r="S57" t="str">
        <f t="shared" si="74"/>
        <v/>
      </c>
      <c r="T57" t="str">
        <f t="shared" si="74"/>
        <v/>
      </c>
      <c r="U57" t="str">
        <f t="shared" si="74"/>
        <v/>
      </c>
      <c r="V57" t="str">
        <f t="shared" si="74"/>
        <v/>
      </c>
      <c r="W57" t="str">
        <f t="shared" si="74"/>
        <v/>
      </c>
      <c r="X57" t="str">
        <f t="shared" si="74"/>
        <v/>
      </c>
      <c r="Y57" t="str">
        <f t="shared" si="74"/>
        <v/>
      </c>
      <c r="Z57" t="str">
        <f t="shared" si="74"/>
        <v/>
      </c>
    </row>
    <row r="58" spans="1:27" ht="15.75" thickBot="1" x14ac:dyDescent="0.3">
      <c r="A58" s="14" t="s">
        <v>73</v>
      </c>
      <c r="B58" s="15"/>
      <c r="C58" s="15"/>
      <c r="D58" s="15"/>
      <c r="E58" s="16"/>
      <c r="H58">
        <f t="shared" si="73"/>
        <v>0</v>
      </c>
      <c r="J58" t="str">
        <f t="shared" ref="J58:Y78" si="75">IF(I58="","",LEFT(RIGHT($I58,LEN($I58)-J$56+1),1))</f>
        <v/>
      </c>
      <c r="K58" t="str">
        <f t="shared" si="75"/>
        <v/>
      </c>
      <c r="L58" t="str">
        <f t="shared" si="75"/>
        <v/>
      </c>
      <c r="M58" t="str">
        <f t="shared" si="75"/>
        <v/>
      </c>
      <c r="N58" t="str">
        <f t="shared" si="75"/>
        <v/>
      </c>
      <c r="O58" t="str">
        <f t="shared" si="75"/>
        <v/>
      </c>
      <c r="P58" t="str">
        <f t="shared" si="75"/>
        <v/>
      </c>
      <c r="Q58" t="str">
        <f t="shared" si="75"/>
        <v/>
      </c>
      <c r="R58" t="str">
        <f t="shared" si="75"/>
        <v/>
      </c>
      <c r="S58" t="str">
        <f t="shared" si="75"/>
        <v/>
      </c>
      <c r="T58" t="str">
        <f t="shared" si="75"/>
        <v/>
      </c>
      <c r="U58" t="str">
        <f t="shared" si="75"/>
        <v/>
      </c>
      <c r="V58" t="str">
        <f t="shared" si="75"/>
        <v/>
      </c>
      <c r="W58" t="str">
        <f t="shared" si="75"/>
        <v/>
      </c>
      <c r="X58" t="str">
        <f t="shared" si="75"/>
        <v/>
      </c>
      <c r="Y58" t="str">
        <f t="shared" si="75"/>
        <v/>
      </c>
      <c r="Z58" t="str">
        <f t="shared" si="74"/>
        <v/>
      </c>
    </row>
    <row r="59" spans="1:27" ht="15.75" thickBot="1" x14ac:dyDescent="0.3">
      <c r="H59">
        <f t="shared" si="73"/>
        <v>8</v>
      </c>
      <c r="I59" t="s">
        <v>87</v>
      </c>
      <c r="J59" t="str">
        <f t="shared" si="75"/>
        <v>D</v>
      </c>
      <c r="K59" t="str">
        <f t="shared" si="74"/>
        <v>E</v>
      </c>
      <c r="L59" t="str">
        <f t="shared" si="74"/>
        <v>D</v>
      </c>
      <c r="M59" t="str">
        <f t="shared" si="74"/>
        <v>I</v>
      </c>
      <c r="N59" t="str">
        <f t="shared" si="74"/>
        <v>T</v>
      </c>
      <c r="O59" t="str">
        <f t="shared" si="74"/>
        <v>I</v>
      </c>
      <c r="P59" t="str">
        <f t="shared" si="74"/>
        <v>O</v>
      </c>
      <c r="Q59" t="str">
        <f t="shared" si="74"/>
        <v>N</v>
      </c>
      <c r="R59" t="str">
        <f t="shared" si="74"/>
        <v/>
      </c>
      <c r="S59" t="str">
        <f t="shared" si="74"/>
        <v/>
      </c>
      <c r="T59" t="str">
        <f t="shared" si="74"/>
        <v/>
      </c>
      <c r="U59" t="str">
        <f t="shared" si="74"/>
        <v/>
      </c>
      <c r="V59" t="str">
        <f t="shared" si="74"/>
        <v/>
      </c>
      <c r="W59" t="str">
        <f t="shared" si="74"/>
        <v/>
      </c>
      <c r="X59" t="str">
        <f t="shared" si="74"/>
        <v/>
      </c>
      <c r="Y59" t="str">
        <f t="shared" si="74"/>
        <v/>
      </c>
      <c r="Z59" t="str">
        <f t="shared" si="74"/>
        <v/>
      </c>
    </row>
    <row r="60" spans="1:27" ht="30.75" customHeight="1" x14ac:dyDescent="0.25">
      <c r="A60" s="19" t="s">
        <v>45</v>
      </c>
      <c r="B60" s="20"/>
      <c r="C60" s="20" t="str">
        <f>"Frequency of letters in phrase '"&amp; I41&amp;" "&amp;I42&amp;" "&amp;I43&amp;" "&amp;I44&amp;" "&amp;I45&amp;"'"</f>
        <v>Frequency of letters in phrase '    '</v>
      </c>
      <c r="D60" s="20"/>
      <c r="E60" s="10" t="s">
        <v>84</v>
      </c>
      <c r="H60">
        <f t="shared" si="73"/>
        <v>4</v>
      </c>
      <c r="I60" t="s">
        <v>88</v>
      </c>
      <c r="J60" t="str">
        <f t="shared" si="75"/>
        <v>D</v>
      </c>
      <c r="K60" t="str">
        <f t="shared" si="74"/>
        <v>A</v>
      </c>
      <c r="L60" t="str">
        <f t="shared" si="74"/>
        <v>M</v>
      </c>
      <c r="M60" t="str">
        <f t="shared" si="74"/>
        <v>P</v>
      </c>
      <c r="N60" t="str">
        <f t="shared" si="74"/>
        <v/>
      </c>
      <c r="O60" t="str">
        <f t="shared" si="74"/>
        <v/>
      </c>
      <c r="P60" t="str">
        <f t="shared" si="74"/>
        <v/>
      </c>
      <c r="Q60" t="str">
        <f t="shared" si="74"/>
        <v/>
      </c>
      <c r="R60" t="str">
        <f t="shared" si="74"/>
        <v/>
      </c>
      <c r="S60" t="str">
        <f t="shared" si="74"/>
        <v/>
      </c>
      <c r="T60" t="str">
        <f t="shared" si="74"/>
        <v/>
      </c>
      <c r="U60" t="str">
        <f t="shared" si="74"/>
        <v/>
      </c>
      <c r="V60" t="str">
        <f t="shared" si="74"/>
        <v/>
      </c>
      <c r="W60" t="str">
        <f t="shared" si="74"/>
        <v/>
      </c>
      <c r="X60" t="str">
        <f t="shared" si="74"/>
        <v/>
      </c>
      <c r="Y60" t="str">
        <f t="shared" si="74"/>
        <v/>
      </c>
      <c r="Z60" t="str">
        <f t="shared" si="74"/>
        <v/>
      </c>
    </row>
    <row r="61" spans="1:27" x14ac:dyDescent="0.25">
      <c r="A61" s="11" t="str">
        <f t="shared" ref="A61:A86" si="76">A32</f>
        <v>A</v>
      </c>
      <c r="B61" s="12">
        <f>COUNTIF('Histogram Data'!$F$92:$F$145,"="&amp;'Histogram Data'!$A3)</f>
        <v>3</v>
      </c>
      <c r="C61" s="12">
        <f>COUNTIF($J$41:$S$45,"="&amp;'Histogram Data'!$A61)</f>
        <v>0</v>
      </c>
      <c r="D61" s="12"/>
      <c r="E61" s="13">
        <f>B61-C61</f>
        <v>3</v>
      </c>
      <c r="H61">
        <f t="shared" si="73"/>
        <v>0</v>
      </c>
      <c r="J61" t="str">
        <f t="shared" si="75"/>
        <v/>
      </c>
      <c r="K61" t="str">
        <f t="shared" si="74"/>
        <v/>
      </c>
      <c r="L61" t="str">
        <f t="shared" si="74"/>
        <v/>
      </c>
      <c r="M61" t="str">
        <f t="shared" si="74"/>
        <v/>
      </c>
      <c r="N61" t="str">
        <f t="shared" si="74"/>
        <v/>
      </c>
      <c r="O61" t="str">
        <f t="shared" si="74"/>
        <v/>
      </c>
      <c r="P61" t="str">
        <f t="shared" si="74"/>
        <v/>
      </c>
      <c r="Q61" t="str">
        <f t="shared" si="74"/>
        <v/>
      </c>
      <c r="R61" t="str">
        <f t="shared" si="74"/>
        <v/>
      </c>
      <c r="S61" t="str">
        <f t="shared" si="74"/>
        <v/>
      </c>
      <c r="T61" t="str">
        <f t="shared" si="74"/>
        <v/>
      </c>
      <c r="U61" t="str">
        <f t="shared" si="74"/>
        <v/>
      </c>
      <c r="V61" t="str">
        <f t="shared" si="74"/>
        <v/>
      </c>
      <c r="W61" t="str">
        <f t="shared" si="74"/>
        <v/>
      </c>
      <c r="X61" t="str">
        <f t="shared" si="74"/>
        <v/>
      </c>
      <c r="Y61" t="str">
        <f t="shared" si="74"/>
        <v/>
      </c>
      <c r="Z61" t="str">
        <f t="shared" si="74"/>
        <v/>
      </c>
    </row>
    <row r="62" spans="1:27" x14ac:dyDescent="0.25">
      <c r="A62" s="11" t="str">
        <f t="shared" si="76"/>
        <v>B</v>
      </c>
      <c r="B62" s="12">
        <f>COUNTIF('Histogram Data'!$F$92:$F$145,"="&amp;'Histogram Data'!$A4)</f>
        <v>1</v>
      </c>
      <c r="C62" s="12">
        <f>COUNTIF($J$41:$S$45,"="&amp;'Histogram Data'!$A62)</f>
        <v>0</v>
      </c>
      <c r="D62" s="12"/>
      <c r="E62" s="13">
        <f t="shared" ref="E62:E86" si="77">B62-C62</f>
        <v>1</v>
      </c>
      <c r="H62">
        <f t="shared" si="73"/>
        <v>12</v>
      </c>
      <c r="I62" t="s">
        <v>89</v>
      </c>
      <c r="J62" t="str">
        <f t="shared" si="75"/>
        <v>A</v>
      </c>
      <c r="K62" t="str">
        <f t="shared" si="74"/>
        <v>R</v>
      </c>
      <c r="L62" t="str">
        <f t="shared" si="74"/>
        <v>M</v>
      </c>
      <c r="M62" t="str">
        <f t="shared" si="74"/>
        <v>O</v>
      </c>
      <c r="N62" t="str">
        <f t="shared" si="74"/>
        <v>R</v>
      </c>
      <c r="O62" t="str">
        <f t="shared" si="74"/>
        <v>E</v>
      </c>
      <c r="P62" t="str">
        <f t="shared" si="74"/>
        <v>D</v>
      </c>
      <c r="Q62" t="str">
        <f t="shared" si="74"/>
        <v>R</v>
      </c>
      <c r="R62" t="str">
        <f t="shared" si="74"/>
        <v>E</v>
      </c>
      <c r="S62" t="str">
        <f t="shared" si="74"/>
        <v>C</v>
      </c>
      <c r="T62" t="str">
        <f t="shared" si="74"/>
        <v>O</v>
      </c>
      <c r="U62" t="str">
        <f t="shared" si="74"/>
        <v>N</v>
      </c>
      <c r="V62" t="str">
        <f t="shared" si="74"/>
        <v/>
      </c>
      <c r="W62" t="str">
        <f t="shared" si="74"/>
        <v/>
      </c>
      <c r="X62" t="str">
        <f t="shared" si="74"/>
        <v/>
      </c>
      <c r="Y62" t="str">
        <f t="shared" si="74"/>
        <v/>
      </c>
      <c r="Z62" t="str">
        <f t="shared" si="74"/>
        <v/>
      </c>
    </row>
    <row r="63" spans="1:27" x14ac:dyDescent="0.25">
      <c r="A63" s="11" t="str">
        <f t="shared" si="76"/>
        <v>C</v>
      </c>
      <c r="B63" s="12">
        <f>COUNTIF('Histogram Data'!$F$92:$F$145,"="&amp;'Histogram Data'!$A5)</f>
        <v>1</v>
      </c>
      <c r="C63" s="12">
        <f>COUNTIF($J$41:$S$45,"="&amp;'Histogram Data'!$A63)</f>
        <v>0</v>
      </c>
      <c r="D63" s="12"/>
      <c r="E63" s="13">
        <f t="shared" si="77"/>
        <v>1</v>
      </c>
      <c r="H63">
        <f t="shared" si="73"/>
        <v>10</v>
      </c>
      <c r="I63" t="s">
        <v>90</v>
      </c>
      <c r="J63" t="str">
        <f t="shared" si="75"/>
        <v>C</v>
      </c>
      <c r="K63" t="str">
        <f t="shared" si="74"/>
        <v>O</v>
      </c>
      <c r="L63" t="str">
        <f t="shared" si="74"/>
        <v>N</v>
      </c>
      <c r="M63" t="str">
        <f t="shared" si="74"/>
        <v>T</v>
      </c>
      <c r="N63" t="str">
        <f t="shared" si="74"/>
        <v>I</v>
      </c>
      <c r="O63" t="str">
        <f t="shared" si="74"/>
        <v>G</v>
      </c>
      <c r="P63" t="str">
        <f t="shared" si="74"/>
        <v>U</v>
      </c>
      <c r="Q63" t="str">
        <f t="shared" si="74"/>
        <v>O</v>
      </c>
      <c r="R63" t="str">
        <f t="shared" si="74"/>
        <v>U</v>
      </c>
      <c r="S63" t="str">
        <f t="shared" si="74"/>
        <v>S</v>
      </c>
      <c r="T63" t="str">
        <f t="shared" si="74"/>
        <v/>
      </c>
      <c r="U63" t="str">
        <f t="shared" si="74"/>
        <v/>
      </c>
      <c r="V63" t="str">
        <f t="shared" si="74"/>
        <v/>
      </c>
      <c r="W63" t="str">
        <f t="shared" si="74"/>
        <v/>
      </c>
      <c r="X63" t="str">
        <f t="shared" si="74"/>
        <v/>
      </c>
      <c r="Y63" t="str">
        <f t="shared" si="74"/>
        <v/>
      </c>
      <c r="Z63" t="str">
        <f t="shared" si="74"/>
        <v/>
      </c>
    </row>
    <row r="64" spans="1:27" x14ac:dyDescent="0.25">
      <c r="A64" s="11" t="str">
        <f t="shared" si="76"/>
        <v>D</v>
      </c>
      <c r="B64" s="12">
        <f>COUNTIF('Histogram Data'!$F$92:$F$145,"="&amp;'Histogram Data'!$A6)</f>
        <v>0</v>
      </c>
      <c r="C64" s="12">
        <f>COUNTIF($J$41:$S$45,"="&amp;'Histogram Data'!$A64)</f>
        <v>0</v>
      </c>
      <c r="D64" s="12"/>
      <c r="E64" s="13">
        <f t="shared" si="77"/>
        <v>0</v>
      </c>
      <c r="H64">
        <f t="shared" si="73"/>
        <v>9</v>
      </c>
      <c r="I64" t="s">
        <v>91</v>
      </c>
      <c r="J64" t="str">
        <f t="shared" si="75"/>
        <v>S</v>
      </c>
      <c r="K64" t="str">
        <f t="shared" si="74"/>
        <v>L</v>
      </c>
      <c r="L64" t="str">
        <f t="shared" si="74"/>
        <v>A</v>
      </c>
      <c r="M64" t="str">
        <f t="shared" si="74"/>
        <v>U</v>
      </c>
      <c r="N64" t="str">
        <f t="shared" si="74"/>
        <v>G</v>
      </c>
      <c r="O64" t="str">
        <f t="shared" si="74"/>
        <v>H</v>
      </c>
      <c r="P64" t="str">
        <f t="shared" si="74"/>
        <v>T</v>
      </c>
      <c r="Q64" t="str">
        <f t="shared" si="74"/>
        <v>E</v>
      </c>
      <c r="R64" t="str">
        <f t="shared" si="74"/>
        <v>R</v>
      </c>
      <c r="S64" t="str">
        <f t="shared" si="74"/>
        <v/>
      </c>
      <c r="T64" t="str">
        <f t="shared" si="74"/>
        <v/>
      </c>
      <c r="U64" t="str">
        <f t="shared" si="74"/>
        <v/>
      </c>
      <c r="V64" t="str">
        <f t="shared" si="74"/>
        <v/>
      </c>
      <c r="W64" t="str">
        <f t="shared" si="74"/>
        <v/>
      </c>
      <c r="X64" t="str">
        <f t="shared" si="74"/>
        <v/>
      </c>
      <c r="Y64" t="str">
        <f t="shared" si="74"/>
        <v/>
      </c>
      <c r="Z64" t="str">
        <f t="shared" si="74"/>
        <v/>
      </c>
    </row>
    <row r="65" spans="1:34" x14ac:dyDescent="0.25">
      <c r="A65" s="11" t="str">
        <f t="shared" si="76"/>
        <v>E</v>
      </c>
      <c r="B65" s="12">
        <f>COUNTIF('Histogram Data'!$F$92:$F$145,"="&amp;'Histogram Data'!$A7)</f>
        <v>6</v>
      </c>
      <c r="C65" s="12">
        <f>COUNTIF($J$41:$S$45,"="&amp;'Histogram Data'!$A65)</f>
        <v>0</v>
      </c>
      <c r="D65" s="12"/>
      <c r="E65" s="13">
        <f t="shared" si="77"/>
        <v>6</v>
      </c>
      <c r="H65">
        <f t="shared" si="73"/>
        <v>0</v>
      </c>
      <c r="J65" t="str">
        <f t="shared" si="75"/>
        <v/>
      </c>
      <c r="K65" t="str">
        <f t="shared" si="74"/>
        <v/>
      </c>
      <c r="L65" t="str">
        <f t="shared" si="74"/>
        <v/>
      </c>
      <c r="M65" t="str">
        <f t="shared" si="74"/>
        <v/>
      </c>
      <c r="N65" t="str">
        <f t="shared" si="74"/>
        <v/>
      </c>
      <c r="O65" t="str">
        <f t="shared" si="74"/>
        <v/>
      </c>
      <c r="P65" t="str">
        <f t="shared" si="74"/>
        <v/>
      </c>
      <c r="Q65" t="str">
        <f t="shared" si="74"/>
        <v/>
      </c>
      <c r="R65" t="str">
        <f t="shared" si="74"/>
        <v/>
      </c>
      <c r="S65" t="str">
        <f t="shared" si="74"/>
        <v/>
      </c>
      <c r="T65" t="str">
        <f t="shared" si="74"/>
        <v/>
      </c>
      <c r="U65" t="str">
        <f t="shared" si="74"/>
        <v/>
      </c>
      <c r="V65" t="str">
        <f t="shared" si="74"/>
        <v/>
      </c>
      <c r="W65" t="str">
        <f t="shared" si="74"/>
        <v/>
      </c>
      <c r="X65" t="str">
        <f t="shared" si="74"/>
        <v/>
      </c>
      <c r="Y65" t="str">
        <f t="shared" si="74"/>
        <v/>
      </c>
      <c r="Z65" t="str">
        <f t="shared" si="74"/>
        <v/>
      </c>
    </row>
    <row r="66" spans="1:34" x14ac:dyDescent="0.25">
      <c r="A66" s="11" t="str">
        <f t="shared" si="76"/>
        <v>F</v>
      </c>
      <c r="B66" s="12">
        <f>COUNTIF('Histogram Data'!$F$92:$F$145,"="&amp;'Histogram Data'!$A8)</f>
        <v>1</v>
      </c>
      <c r="C66" s="12">
        <f>COUNTIF($J$41:$S$45,"="&amp;'Histogram Data'!$A66)</f>
        <v>0</v>
      </c>
      <c r="D66" s="12"/>
      <c r="E66" s="13">
        <f t="shared" si="77"/>
        <v>1</v>
      </c>
      <c r="H66">
        <f t="shared" si="73"/>
        <v>9</v>
      </c>
      <c r="I66" t="s">
        <v>92</v>
      </c>
      <c r="J66" t="str">
        <f t="shared" si="75"/>
        <v>H</v>
      </c>
      <c r="K66" t="str">
        <f t="shared" si="74"/>
        <v>Y</v>
      </c>
      <c r="L66" t="str">
        <f t="shared" si="74"/>
        <v>P</v>
      </c>
      <c r="M66" t="str">
        <f t="shared" si="74"/>
        <v>A</v>
      </c>
      <c r="N66" t="str">
        <f t="shared" si="74"/>
        <v>P</v>
      </c>
      <c r="O66" t="str">
        <f t="shared" si="74"/>
        <v>A</v>
      </c>
      <c r="P66" t="str">
        <f t="shared" si="74"/>
        <v>N</v>
      </c>
      <c r="Q66" t="str">
        <f t="shared" si="74"/>
        <v>T</v>
      </c>
      <c r="R66" t="str">
        <f t="shared" si="74"/>
        <v>E</v>
      </c>
      <c r="S66" t="str">
        <f t="shared" si="74"/>
        <v/>
      </c>
      <c r="T66" t="str">
        <f t="shared" si="74"/>
        <v/>
      </c>
      <c r="U66" t="str">
        <f t="shared" si="74"/>
        <v/>
      </c>
      <c r="V66" t="str">
        <f t="shared" si="74"/>
        <v/>
      </c>
      <c r="W66" t="str">
        <f t="shared" si="74"/>
        <v/>
      </c>
      <c r="X66" t="str">
        <f t="shared" si="74"/>
        <v/>
      </c>
      <c r="Y66" t="str">
        <f t="shared" si="74"/>
        <v/>
      </c>
      <c r="Z66" t="str">
        <f t="shared" si="74"/>
        <v/>
      </c>
    </row>
    <row r="67" spans="1:34" x14ac:dyDescent="0.25">
      <c r="A67" s="11" t="str">
        <f t="shared" si="76"/>
        <v>G</v>
      </c>
      <c r="B67" s="12">
        <f>COUNTIF('Histogram Data'!$F$92:$F$145,"="&amp;'Histogram Data'!$A9)</f>
        <v>3</v>
      </c>
      <c r="C67" s="12">
        <f>COUNTIF($J$41:$S$45,"="&amp;'Histogram Data'!$A67)</f>
        <v>0</v>
      </c>
      <c r="D67" s="12"/>
      <c r="E67" s="13">
        <f t="shared" si="77"/>
        <v>3</v>
      </c>
      <c r="H67">
        <f t="shared" si="73"/>
        <v>16</v>
      </c>
      <c r="I67" t="s">
        <v>93</v>
      </c>
      <c r="J67" t="str">
        <f t="shared" si="75"/>
        <v>A</v>
      </c>
      <c r="K67" t="str">
        <f t="shared" si="74"/>
        <v>T</v>
      </c>
      <c r="L67" t="str">
        <f t="shared" si="74"/>
        <v>T</v>
      </c>
      <c r="M67" t="str">
        <f t="shared" si="74"/>
        <v>O</v>
      </c>
      <c r="N67" t="str">
        <f t="shared" si="74"/>
        <v>R</v>
      </c>
      <c r="O67" t="str">
        <f t="shared" si="74"/>
        <v>N</v>
      </c>
      <c r="P67" t="str">
        <f t="shared" si="74"/>
        <v>E</v>
      </c>
      <c r="Q67" t="str">
        <f t="shared" si="74"/>
        <v>Y</v>
      </c>
      <c r="R67" t="str">
        <f t="shared" si="74"/>
        <v>S</v>
      </c>
      <c r="S67" t="str">
        <f t="shared" si="74"/>
        <v>G</v>
      </c>
      <c r="T67" t="str">
        <f t="shared" si="74"/>
        <v>E</v>
      </c>
      <c r="U67" t="str">
        <f t="shared" si="74"/>
        <v>N</v>
      </c>
      <c r="V67" t="str">
        <f t="shared" si="74"/>
        <v>E</v>
      </c>
      <c r="W67" t="str">
        <f t="shared" si="74"/>
        <v>R</v>
      </c>
      <c r="X67" t="str">
        <f t="shared" si="74"/>
        <v>A</v>
      </c>
      <c r="Y67" t="str">
        <f t="shared" si="74"/>
        <v>L</v>
      </c>
      <c r="Z67" t="str">
        <f t="shared" si="74"/>
        <v/>
      </c>
    </row>
    <row r="68" spans="1:34" x14ac:dyDescent="0.25">
      <c r="A68" s="11" t="str">
        <f t="shared" si="76"/>
        <v>H</v>
      </c>
      <c r="B68" s="12">
        <f>COUNTIF('Histogram Data'!$F$92:$F$145,"="&amp;'Histogram Data'!$A10)</f>
        <v>5</v>
      </c>
      <c r="C68" s="12">
        <f>COUNTIF($J$41:$S$45,"="&amp;'Histogram Data'!$A68)</f>
        <v>0</v>
      </c>
      <c r="D68" s="12"/>
      <c r="E68" s="13">
        <f t="shared" si="77"/>
        <v>5</v>
      </c>
      <c r="H68">
        <f t="shared" si="73"/>
        <v>17</v>
      </c>
      <c r="I68" t="s">
        <v>94</v>
      </c>
      <c r="J68" t="str">
        <f t="shared" si="75"/>
        <v>C</v>
      </c>
      <c r="K68" t="str">
        <f t="shared" si="74"/>
        <v>O</v>
      </c>
      <c r="L68" t="str">
        <f t="shared" si="74"/>
        <v>M</v>
      </c>
      <c r="M68" t="str">
        <f t="shared" si="74"/>
        <v>M</v>
      </c>
      <c r="N68" t="str">
        <f t="shared" si="74"/>
        <v>E</v>
      </c>
      <c r="O68" t="str">
        <f t="shared" si="74"/>
        <v>M</v>
      </c>
      <c r="P68" t="str">
        <f t="shared" si="74"/>
        <v>O</v>
      </c>
      <c r="Q68" t="str">
        <f t="shared" si="74"/>
        <v>R</v>
      </c>
      <c r="R68" t="str">
        <f t="shared" si="74"/>
        <v>A</v>
      </c>
      <c r="S68" t="str">
        <f t="shared" si="74"/>
        <v>T</v>
      </c>
      <c r="T68" t="str">
        <f t="shared" si="74"/>
        <v>I</v>
      </c>
      <c r="U68" t="str">
        <f t="shared" si="74"/>
        <v>V</v>
      </c>
      <c r="V68" t="str">
        <f t="shared" si="74"/>
        <v>E</v>
      </c>
      <c r="W68" t="str">
        <f t="shared" si="74"/>
        <v>B</v>
      </c>
      <c r="X68" t="str">
        <f t="shared" si="74"/>
        <v>A</v>
      </c>
      <c r="Y68" t="str">
        <f t="shared" si="74"/>
        <v>T</v>
      </c>
      <c r="Z68" t="str">
        <f t="shared" si="74"/>
        <v>S</v>
      </c>
    </row>
    <row r="69" spans="1:34" x14ac:dyDescent="0.25">
      <c r="A69" s="11" t="str">
        <f t="shared" si="76"/>
        <v>I</v>
      </c>
      <c r="B69" s="12">
        <f>COUNTIF('Histogram Data'!$F$92:$F$145,"="&amp;'Histogram Data'!$A11)</f>
        <v>5</v>
      </c>
      <c r="C69" s="12">
        <f>COUNTIF($J$41:$S$45,"="&amp;'Histogram Data'!$A69)</f>
        <v>0</v>
      </c>
      <c r="D69" s="12"/>
      <c r="E69" s="13">
        <f t="shared" si="77"/>
        <v>5</v>
      </c>
      <c r="H69">
        <f t="shared" si="73"/>
        <v>0</v>
      </c>
      <c r="J69" t="str">
        <f t="shared" si="75"/>
        <v/>
      </c>
      <c r="K69" t="str">
        <f t="shared" si="74"/>
        <v/>
      </c>
      <c r="L69" t="str">
        <f t="shared" si="74"/>
        <v/>
      </c>
      <c r="M69" t="str">
        <f t="shared" si="74"/>
        <v/>
      </c>
      <c r="N69" t="str">
        <f t="shared" si="74"/>
        <v/>
      </c>
      <c r="O69" t="str">
        <f t="shared" si="74"/>
        <v/>
      </c>
      <c r="P69" t="str">
        <f t="shared" si="74"/>
        <v/>
      </c>
      <c r="Q69" t="str">
        <f t="shared" si="74"/>
        <v/>
      </c>
      <c r="R69" t="str">
        <f t="shared" si="74"/>
        <v/>
      </c>
      <c r="S69" t="str">
        <f t="shared" si="74"/>
        <v/>
      </c>
      <c r="T69" t="str">
        <f t="shared" si="74"/>
        <v/>
      </c>
      <c r="U69" t="str">
        <f t="shared" si="74"/>
        <v/>
      </c>
      <c r="V69" t="str">
        <f t="shared" si="74"/>
        <v/>
      </c>
      <c r="W69" t="str">
        <f t="shared" si="74"/>
        <v/>
      </c>
      <c r="X69" t="str">
        <f t="shared" si="74"/>
        <v/>
      </c>
      <c r="Y69" t="str">
        <f t="shared" si="74"/>
        <v/>
      </c>
      <c r="Z69" t="str">
        <f t="shared" si="74"/>
        <v/>
      </c>
    </row>
    <row r="70" spans="1:34" x14ac:dyDescent="0.25">
      <c r="A70" s="11" t="str">
        <f t="shared" si="76"/>
        <v>J</v>
      </c>
      <c r="B70" s="12">
        <f>COUNTIF('Histogram Data'!$F$92:$F$145,"="&amp;'Histogram Data'!$A12)</f>
        <v>0</v>
      </c>
      <c r="C70" s="12">
        <f>COUNTIF($J$41:$S$45,"="&amp;'Histogram Data'!$A70)</f>
        <v>0</v>
      </c>
      <c r="D70" s="12"/>
      <c r="E70" s="13">
        <f t="shared" si="77"/>
        <v>0</v>
      </c>
      <c r="H70">
        <f t="shared" si="73"/>
        <v>8</v>
      </c>
      <c r="I70" t="s">
        <v>95</v>
      </c>
      <c r="J70" t="str">
        <f t="shared" si="75"/>
        <v>B</v>
      </c>
      <c r="K70" t="str">
        <f t="shared" si="74"/>
        <v>R</v>
      </c>
      <c r="L70" t="str">
        <f t="shared" si="74"/>
        <v>O</v>
      </c>
      <c r="M70" t="str">
        <f t="shared" si="74"/>
        <v>W</v>
      </c>
      <c r="N70" t="str">
        <f t="shared" si="74"/>
        <v>N</v>
      </c>
      <c r="O70" t="str">
        <f t="shared" si="74"/>
        <v>O</v>
      </c>
      <c r="P70" t="str">
        <f t="shared" si="74"/>
        <v>U</v>
      </c>
      <c r="Q70" t="str">
        <f t="shared" si="74"/>
        <v>T</v>
      </c>
      <c r="R70" t="str">
        <f t="shared" si="74"/>
        <v/>
      </c>
      <c r="S70" t="str">
        <f t="shared" si="74"/>
        <v/>
      </c>
      <c r="T70" t="str">
        <f t="shared" si="74"/>
        <v/>
      </c>
      <c r="U70" t="str">
        <f t="shared" si="74"/>
        <v/>
      </c>
      <c r="V70" t="str">
        <f t="shared" si="74"/>
        <v/>
      </c>
      <c r="W70" t="str">
        <f t="shared" si="74"/>
        <v/>
      </c>
      <c r="X70" t="str">
        <f t="shared" si="74"/>
        <v/>
      </c>
      <c r="Y70" t="str">
        <f t="shared" si="74"/>
        <v/>
      </c>
      <c r="Z70" t="str">
        <f t="shared" si="74"/>
        <v/>
      </c>
    </row>
    <row r="71" spans="1:34" x14ac:dyDescent="0.25">
      <c r="A71" s="11" t="str">
        <f t="shared" si="76"/>
        <v>K</v>
      </c>
      <c r="B71" s="12">
        <f>COUNTIF('Histogram Data'!$F$92:$F$145,"="&amp;'Histogram Data'!$A13)</f>
        <v>0</v>
      </c>
      <c r="C71" s="12">
        <f>COUNTIF($J$41:$S$45,"="&amp;'Histogram Data'!$A71)</f>
        <v>0</v>
      </c>
      <c r="D71" s="12"/>
      <c r="E71" s="13">
        <f t="shared" si="77"/>
        <v>0</v>
      </c>
      <c r="H71">
        <f t="shared" si="73"/>
        <v>5</v>
      </c>
      <c r="I71" t="s">
        <v>96</v>
      </c>
      <c r="J71" t="str">
        <f t="shared" si="75"/>
        <v>S</v>
      </c>
      <c r="K71" t="str">
        <f t="shared" si="74"/>
        <v>H</v>
      </c>
      <c r="L71" t="str">
        <f t="shared" si="74"/>
        <v>L</v>
      </c>
      <c r="M71" t="str">
        <f t="shared" si="74"/>
        <v>E</v>
      </c>
      <c r="N71" t="str">
        <f t="shared" si="74"/>
        <v>P</v>
      </c>
      <c r="O71" t="str">
        <f t="shared" si="74"/>
        <v/>
      </c>
      <c r="P71" t="str">
        <f t="shared" si="74"/>
        <v/>
      </c>
      <c r="Q71" t="str">
        <f t="shared" si="74"/>
        <v/>
      </c>
      <c r="R71" t="str">
        <f t="shared" si="74"/>
        <v/>
      </c>
      <c r="S71" t="str">
        <f t="shared" si="74"/>
        <v/>
      </c>
      <c r="T71" t="str">
        <f t="shared" si="74"/>
        <v/>
      </c>
      <c r="U71" t="str">
        <f t="shared" si="74"/>
        <v/>
      </c>
      <c r="V71" t="str">
        <f t="shared" si="74"/>
        <v/>
      </c>
      <c r="W71" t="str">
        <f t="shared" si="74"/>
        <v/>
      </c>
      <c r="X71" t="str">
        <f t="shared" si="74"/>
        <v/>
      </c>
      <c r="Y71" t="str">
        <f t="shared" si="74"/>
        <v/>
      </c>
      <c r="Z71" t="str">
        <f t="shared" si="74"/>
        <v/>
      </c>
    </row>
    <row r="72" spans="1:34" x14ac:dyDescent="0.25">
      <c r="A72" s="11" t="str">
        <f t="shared" si="76"/>
        <v>L</v>
      </c>
      <c r="B72" s="12">
        <f>COUNTIF('Histogram Data'!$F$92:$F$145,"="&amp;'Histogram Data'!$A14)</f>
        <v>1</v>
      </c>
      <c r="C72" s="12">
        <f>COUNTIF($J$41:$S$45,"="&amp;'Histogram Data'!$A72)</f>
        <v>0</v>
      </c>
      <c r="D72" s="12"/>
      <c r="E72" s="13">
        <f t="shared" si="77"/>
        <v>1</v>
      </c>
      <c r="H72">
        <f t="shared" si="73"/>
        <v>0</v>
      </c>
      <c r="J72" t="str">
        <f t="shared" si="75"/>
        <v/>
      </c>
      <c r="K72" t="str">
        <f t="shared" si="74"/>
        <v/>
      </c>
      <c r="L72" t="str">
        <f t="shared" si="74"/>
        <v/>
      </c>
      <c r="M72" t="str">
        <f t="shared" si="74"/>
        <v/>
      </c>
      <c r="N72" t="str">
        <f t="shared" si="74"/>
        <v/>
      </c>
      <c r="O72" t="str">
        <f t="shared" si="74"/>
        <v/>
      </c>
      <c r="P72" t="str">
        <f t="shared" si="74"/>
        <v/>
      </c>
      <c r="Q72" t="str">
        <f t="shared" si="74"/>
        <v/>
      </c>
      <c r="R72" t="str">
        <f t="shared" si="74"/>
        <v/>
      </c>
      <c r="S72" t="str">
        <f t="shared" si="74"/>
        <v/>
      </c>
      <c r="T72" t="str">
        <f t="shared" si="74"/>
        <v/>
      </c>
      <c r="U72" t="str">
        <f t="shared" si="74"/>
        <v/>
      </c>
      <c r="V72" t="str">
        <f t="shared" si="74"/>
        <v/>
      </c>
      <c r="W72" t="str">
        <f t="shared" si="74"/>
        <v/>
      </c>
      <c r="X72" t="str">
        <f t="shared" si="74"/>
        <v/>
      </c>
      <c r="Y72" t="str">
        <f t="shared" si="74"/>
        <v/>
      </c>
      <c r="Z72" t="str">
        <f t="shared" si="74"/>
        <v/>
      </c>
    </row>
    <row r="73" spans="1:34" x14ac:dyDescent="0.25">
      <c r="A73" s="11" t="str">
        <f t="shared" si="76"/>
        <v>M</v>
      </c>
      <c r="B73" s="12">
        <f>COUNTIF('Histogram Data'!$F$92:$F$145,"="&amp;'Histogram Data'!$A15)</f>
        <v>0</v>
      </c>
      <c r="C73" s="12">
        <f>COUNTIF($J$41:$S$45,"="&amp;'Histogram Data'!$A73)</f>
        <v>0</v>
      </c>
      <c r="D73" s="12"/>
      <c r="E73" s="13">
        <f t="shared" si="77"/>
        <v>0</v>
      </c>
      <c r="H73">
        <f t="shared" si="73"/>
        <v>10</v>
      </c>
      <c r="I73" t="s">
        <v>97</v>
      </c>
      <c r="J73" t="str">
        <f t="shared" si="75"/>
        <v>S</v>
      </c>
      <c r="K73" t="str">
        <f t="shared" ref="K73:Z78" si="78">IF(J73="","",LEFT(RIGHT($I73,LEN($I73)-K$56+1),1))</f>
        <v>A</v>
      </c>
      <c r="L73" t="str">
        <f t="shared" si="78"/>
        <v>C</v>
      </c>
      <c r="M73" t="str">
        <f t="shared" si="78"/>
        <v>R</v>
      </c>
      <c r="N73" t="str">
        <f t="shared" si="78"/>
        <v>O</v>
      </c>
      <c r="O73" t="str">
        <f t="shared" si="78"/>
        <v>S</v>
      </c>
      <c r="P73" t="str">
        <f t="shared" si="78"/>
        <v>A</v>
      </c>
      <c r="Q73" t="str">
        <f t="shared" si="78"/>
        <v>N</v>
      </c>
      <c r="R73" t="str">
        <f t="shared" si="78"/>
        <v>C</v>
      </c>
      <c r="S73" t="str">
        <f t="shared" si="78"/>
        <v>T</v>
      </c>
      <c r="T73" t="str">
        <f t="shared" si="78"/>
        <v/>
      </c>
      <c r="U73" t="str">
        <f t="shared" si="78"/>
        <v/>
      </c>
      <c r="V73" t="str">
        <f t="shared" si="78"/>
        <v/>
      </c>
      <c r="W73" t="str">
        <f t="shared" si="78"/>
        <v/>
      </c>
      <c r="X73" t="str">
        <f t="shared" si="78"/>
        <v/>
      </c>
      <c r="Y73" t="str">
        <f t="shared" si="78"/>
        <v/>
      </c>
      <c r="Z73" t="str">
        <f t="shared" si="78"/>
        <v/>
      </c>
    </row>
    <row r="74" spans="1:34" x14ac:dyDescent="0.25">
      <c r="A74" s="11" t="str">
        <f t="shared" si="76"/>
        <v>N</v>
      </c>
      <c r="B74" s="12">
        <f>COUNTIF('Histogram Data'!$F$92:$F$145,"="&amp;'Histogram Data'!$A16)</f>
        <v>2</v>
      </c>
      <c r="C74" s="12">
        <f>COUNTIF($J$41:$S$45,"="&amp;'Histogram Data'!$A74)</f>
        <v>0</v>
      </c>
      <c r="D74" s="12"/>
      <c r="E74" s="13">
        <f t="shared" si="77"/>
        <v>2</v>
      </c>
      <c r="H74">
        <f t="shared" si="73"/>
        <v>9</v>
      </c>
      <c r="I74" t="s">
        <v>98</v>
      </c>
      <c r="J74" t="str">
        <f t="shared" si="75"/>
        <v>E</v>
      </c>
      <c r="K74" t="str">
        <f t="shared" si="78"/>
        <v>D</v>
      </c>
      <c r="L74" t="str">
        <f t="shared" si="78"/>
        <v>I</v>
      </c>
      <c r="M74" t="str">
        <f t="shared" si="78"/>
        <v>T</v>
      </c>
      <c r="N74" t="str">
        <f t="shared" si="78"/>
        <v>H</v>
      </c>
      <c r="O74" t="str">
        <f t="shared" si="78"/>
        <v>P</v>
      </c>
      <c r="P74" t="str">
        <f t="shared" si="78"/>
        <v>I</v>
      </c>
      <c r="Q74" t="str">
        <f t="shared" si="78"/>
        <v>A</v>
      </c>
      <c r="R74" t="str">
        <f t="shared" si="78"/>
        <v>F</v>
      </c>
      <c r="S74" t="str">
        <f t="shared" si="78"/>
        <v/>
      </c>
      <c r="T74" t="str">
        <f t="shared" si="78"/>
        <v/>
      </c>
      <c r="U74" t="str">
        <f t="shared" si="78"/>
        <v/>
      </c>
      <c r="V74" t="str">
        <f t="shared" si="78"/>
        <v/>
      </c>
      <c r="W74" t="str">
        <f t="shared" si="78"/>
        <v/>
      </c>
      <c r="X74" t="str">
        <f t="shared" si="78"/>
        <v/>
      </c>
      <c r="Y74" t="str">
        <f t="shared" si="78"/>
        <v/>
      </c>
      <c r="Z74" t="str">
        <f t="shared" si="78"/>
        <v/>
      </c>
    </row>
    <row r="75" spans="1:34" x14ac:dyDescent="0.25">
      <c r="A75" s="11" t="str">
        <f t="shared" si="76"/>
        <v>O</v>
      </c>
      <c r="B75" s="12">
        <f>COUNTIF('Histogram Data'!$F$92:$F$145,"="&amp;'Histogram Data'!$A17)</f>
        <v>5</v>
      </c>
      <c r="C75" s="12">
        <f>COUNTIF($J$41:$S$45,"="&amp;'Histogram Data'!$A75)</f>
        <v>0</v>
      </c>
      <c r="D75" s="12"/>
      <c r="E75" s="13">
        <f t="shared" si="77"/>
        <v>5</v>
      </c>
      <c r="H75">
        <f t="shared" si="73"/>
        <v>13</v>
      </c>
      <c r="I75" t="s">
        <v>99</v>
      </c>
      <c r="J75" t="str">
        <f t="shared" si="75"/>
        <v>C</v>
      </c>
      <c r="K75" t="str">
        <f t="shared" si="78"/>
        <v>R</v>
      </c>
      <c r="L75" t="str">
        <f t="shared" si="78"/>
        <v>E</v>
      </c>
      <c r="M75" t="str">
        <f t="shared" si="78"/>
        <v>A</v>
      </c>
      <c r="N75" t="str">
        <f t="shared" si="78"/>
        <v>M</v>
      </c>
      <c r="O75" t="str">
        <f t="shared" si="78"/>
        <v>O</v>
      </c>
      <c r="P75" t="str">
        <f t="shared" si="78"/>
        <v>F</v>
      </c>
      <c r="Q75" t="str">
        <f t="shared" si="78"/>
        <v>T</v>
      </c>
      <c r="R75" t="str">
        <f t="shared" si="78"/>
        <v>A</v>
      </c>
      <c r="S75" t="str">
        <f t="shared" si="78"/>
        <v>R</v>
      </c>
      <c r="T75" t="str">
        <f t="shared" si="78"/>
        <v>T</v>
      </c>
      <c r="U75" t="str">
        <f t="shared" si="78"/>
        <v>A</v>
      </c>
      <c r="V75" t="str">
        <f t="shared" si="78"/>
        <v>R</v>
      </c>
      <c r="W75" t="str">
        <f t="shared" si="78"/>
        <v/>
      </c>
      <c r="X75" t="str">
        <f t="shared" si="78"/>
        <v/>
      </c>
      <c r="Y75" t="str">
        <f t="shared" si="78"/>
        <v/>
      </c>
      <c r="Z75" t="str">
        <f t="shared" si="78"/>
        <v/>
      </c>
      <c r="AC75" t="s">
        <v>80</v>
      </c>
      <c r="AF75">
        <f>COUNTIF(B151:B176,"=0")</f>
        <v>9</v>
      </c>
    </row>
    <row r="76" spans="1:34" x14ac:dyDescent="0.25">
      <c r="A76" s="11" t="str">
        <f t="shared" si="76"/>
        <v>P</v>
      </c>
      <c r="B76" s="12">
        <f>COUNTIF('Histogram Data'!$F$92:$F$145,"="&amp;'Histogram Data'!$A18)</f>
        <v>1</v>
      </c>
      <c r="C76" s="12">
        <f>COUNTIF($J$41:$S$45,"="&amp;'Histogram Data'!$A76)</f>
        <v>0</v>
      </c>
      <c r="D76" s="12"/>
      <c r="E76" s="13">
        <f t="shared" si="77"/>
        <v>1</v>
      </c>
      <c r="H76">
        <f t="shared" si="73"/>
        <v>5</v>
      </c>
      <c r="I76" t="s">
        <v>100</v>
      </c>
      <c r="J76" t="str">
        <f t="shared" si="75"/>
        <v>U</v>
      </c>
      <c r="K76" t="str">
        <f t="shared" si="78"/>
        <v>N</v>
      </c>
      <c r="L76" t="str">
        <f t="shared" si="78"/>
        <v>A</v>
      </c>
      <c r="M76" t="str">
        <f t="shared" si="78"/>
        <v>R</v>
      </c>
      <c r="N76" t="str">
        <f t="shared" si="78"/>
        <v>Y</v>
      </c>
      <c r="O76" t="str">
        <f t="shared" si="78"/>
        <v/>
      </c>
      <c r="P76" t="str">
        <f t="shared" si="78"/>
        <v/>
      </c>
      <c r="Q76" t="str">
        <f t="shared" si="78"/>
        <v/>
      </c>
      <c r="R76" t="str">
        <f t="shared" si="78"/>
        <v/>
      </c>
      <c r="S76" t="str">
        <f t="shared" si="78"/>
        <v/>
      </c>
      <c r="T76" t="str">
        <f t="shared" si="78"/>
        <v/>
      </c>
      <c r="U76" t="str">
        <f t="shared" si="78"/>
        <v/>
      </c>
      <c r="V76" t="str">
        <f t="shared" si="78"/>
        <v/>
      </c>
      <c r="W76" t="str">
        <f t="shared" si="78"/>
        <v/>
      </c>
      <c r="X76" t="str">
        <f t="shared" si="78"/>
        <v/>
      </c>
      <c r="Y76" t="str">
        <f t="shared" si="78"/>
        <v/>
      </c>
      <c r="Z76" t="str">
        <f t="shared" si="78"/>
        <v/>
      </c>
      <c r="AC76" s="18" t="s">
        <v>85</v>
      </c>
      <c r="AF76" t="s">
        <v>86</v>
      </c>
      <c r="AH76" t="str">
        <f>LEFT(AF76,SEARCH(" ",AF76))</f>
        <v xml:space="preserve">The </v>
      </c>
    </row>
    <row r="77" spans="1:34" x14ac:dyDescent="0.25">
      <c r="A77" s="11" t="str">
        <f t="shared" si="76"/>
        <v>Q</v>
      </c>
      <c r="B77" s="12">
        <f>COUNTIF('Histogram Data'!$F$92:$F$145,"="&amp;'Histogram Data'!$A19)</f>
        <v>0</v>
      </c>
      <c r="C77" s="12">
        <f>COUNTIF($J$41:$S$45,"="&amp;'Histogram Data'!$A77)</f>
        <v>0</v>
      </c>
      <c r="D77" s="12"/>
      <c r="E77" s="13">
        <f t="shared" si="77"/>
        <v>0</v>
      </c>
      <c r="H77">
        <f t="shared" si="73"/>
        <v>4</v>
      </c>
      <c r="I77" t="s">
        <v>101</v>
      </c>
      <c r="J77" t="str">
        <f t="shared" si="75"/>
        <v>B</v>
      </c>
      <c r="K77" t="str">
        <f t="shared" si="78"/>
        <v>O</v>
      </c>
      <c r="L77" t="str">
        <f t="shared" si="78"/>
        <v>I</v>
      </c>
      <c r="M77" t="str">
        <f t="shared" si="78"/>
        <v>L</v>
      </c>
      <c r="N77" t="str">
        <f t="shared" si="78"/>
        <v/>
      </c>
      <c r="O77" t="str">
        <f t="shared" si="78"/>
        <v/>
      </c>
      <c r="P77" t="str">
        <f t="shared" si="78"/>
        <v/>
      </c>
      <c r="Q77" t="str">
        <f t="shared" si="78"/>
        <v/>
      </c>
      <c r="R77" t="str">
        <f t="shared" si="78"/>
        <v/>
      </c>
      <c r="S77" t="str">
        <f t="shared" si="78"/>
        <v/>
      </c>
      <c r="T77" t="str">
        <f t="shared" si="78"/>
        <v/>
      </c>
      <c r="U77" t="str">
        <f t="shared" si="78"/>
        <v/>
      </c>
      <c r="V77" t="str">
        <f t="shared" si="78"/>
        <v/>
      </c>
      <c r="W77" t="str">
        <f t="shared" si="78"/>
        <v/>
      </c>
      <c r="X77" t="str">
        <f t="shared" si="78"/>
        <v/>
      </c>
      <c r="Y77" t="str">
        <f t="shared" si="78"/>
        <v/>
      </c>
      <c r="Z77" t="str">
        <f t="shared" si="78"/>
        <v/>
      </c>
      <c r="AC77" s="18"/>
      <c r="AF77" t="str">
        <f>RIGHT(AF76,LEN(AF76)-SEARCH(" ",AF76))</f>
        <v>answer is</v>
      </c>
      <c r="AH77" t="str">
        <f>LEFT(AF77,SEARCH(" ",AF77))</f>
        <v xml:space="preserve">answer </v>
      </c>
    </row>
    <row r="78" spans="1:34" x14ac:dyDescent="0.25">
      <c r="A78" s="11" t="str">
        <f t="shared" si="76"/>
        <v>R</v>
      </c>
      <c r="B78" s="12">
        <f>COUNTIF('Histogram Data'!$F$92:$F$145,"="&amp;'Histogram Data'!$A20)</f>
        <v>3</v>
      </c>
      <c r="C78" s="12">
        <f>COUNTIF($J$41:$S$45,"="&amp;'Histogram Data'!$A78)</f>
        <v>0</v>
      </c>
      <c r="D78" s="12"/>
      <c r="E78" s="13">
        <f t="shared" si="77"/>
        <v>3</v>
      </c>
      <c r="H78">
        <f t="shared" si="73"/>
        <v>9</v>
      </c>
      <c r="I78" t="s">
        <v>102</v>
      </c>
      <c r="J78" t="str">
        <f t="shared" si="75"/>
        <v>I</v>
      </c>
      <c r="K78" t="str">
        <f t="shared" si="78"/>
        <v>M</v>
      </c>
      <c r="L78" t="str">
        <f t="shared" si="78"/>
        <v>P</v>
      </c>
      <c r="M78" t="str">
        <f t="shared" si="78"/>
        <v>R</v>
      </c>
      <c r="N78" t="str">
        <f t="shared" si="78"/>
        <v>O</v>
      </c>
      <c r="O78" t="str">
        <f t="shared" si="78"/>
        <v>M</v>
      </c>
      <c r="P78" t="str">
        <f t="shared" si="78"/>
        <v>P</v>
      </c>
      <c r="Q78" t="str">
        <f t="shared" si="78"/>
        <v>T</v>
      </c>
      <c r="R78" t="str">
        <f t="shared" si="78"/>
        <v>U</v>
      </c>
      <c r="S78" t="str">
        <f t="shared" si="78"/>
        <v/>
      </c>
      <c r="T78" t="str">
        <f t="shared" si="78"/>
        <v/>
      </c>
      <c r="U78" t="str">
        <f t="shared" si="78"/>
        <v/>
      </c>
      <c r="V78" t="str">
        <f t="shared" si="78"/>
        <v/>
      </c>
      <c r="W78" t="str">
        <f t="shared" si="78"/>
        <v/>
      </c>
      <c r="X78" t="str">
        <f t="shared" si="78"/>
        <v/>
      </c>
      <c r="Y78" t="str">
        <f t="shared" si="78"/>
        <v/>
      </c>
      <c r="Z78" t="str">
        <f t="shared" si="78"/>
        <v/>
      </c>
      <c r="AF78" t="str">
        <f>RIGHT(AF77,LEN(AF77)-SEARCH(" ",AF77))</f>
        <v>is</v>
      </c>
      <c r="AH78" t="e">
        <f>LEFT(AF78,SEARCH(" ",AF78))</f>
        <v>#VALUE!</v>
      </c>
    </row>
    <row r="79" spans="1:34" x14ac:dyDescent="0.25">
      <c r="A79" s="11" t="str">
        <f t="shared" si="76"/>
        <v>S</v>
      </c>
      <c r="B79" s="12">
        <f>COUNTIF('Histogram Data'!$F$92:$F$145,"="&amp;'Histogram Data'!$A21)</f>
        <v>5</v>
      </c>
      <c r="C79" s="12">
        <f>COUNTIF($J$41:$S$45,"="&amp;'Histogram Data'!$A79)</f>
        <v>0</v>
      </c>
      <c r="D79" s="12"/>
      <c r="E79" s="13">
        <f t="shared" si="77"/>
        <v>5</v>
      </c>
    </row>
    <row r="80" spans="1:34" x14ac:dyDescent="0.25">
      <c r="A80" s="11" t="str">
        <f t="shared" si="76"/>
        <v>T</v>
      </c>
      <c r="B80" s="12">
        <f>COUNTIF('Histogram Data'!$F$92:$F$145,"="&amp;'Histogram Data'!$A22)</f>
        <v>7</v>
      </c>
      <c r="C80" s="12">
        <f>COUNTIF($J$41:$S$45,"="&amp;'Histogram Data'!$A80)</f>
        <v>0</v>
      </c>
      <c r="D80" s="12"/>
      <c r="E80" s="13">
        <f t="shared" si="77"/>
        <v>7</v>
      </c>
    </row>
    <row r="81" spans="1:8" x14ac:dyDescent="0.25">
      <c r="A81" s="11" t="str">
        <f t="shared" si="76"/>
        <v>U</v>
      </c>
      <c r="B81" s="12">
        <f>COUNTIF('Histogram Data'!$F$92:$F$145,"="&amp;'Histogram Data'!$A23)</f>
        <v>1</v>
      </c>
      <c r="C81" s="12">
        <f>COUNTIF($J$41:$S$45,"="&amp;'Histogram Data'!$A81)</f>
        <v>0</v>
      </c>
      <c r="D81" s="12"/>
      <c r="E81" s="13">
        <f t="shared" si="77"/>
        <v>1</v>
      </c>
    </row>
    <row r="82" spans="1:8" x14ac:dyDescent="0.25">
      <c r="A82" s="11" t="str">
        <f t="shared" si="76"/>
        <v>V</v>
      </c>
      <c r="B82" s="12">
        <f>COUNTIF('Histogram Data'!$F$92:$F$145,"="&amp;'Histogram Data'!$A24)</f>
        <v>1</v>
      </c>
      <c r="C82" s="12">
        <f>COUNTIF($J$41:$S$45,"="&amp;'Histogram Data'!$A82)</f>
        <v>0</v>
      </c>
      <c r="D82" s="12"/>
      <c r="E82" s="13">
        <f t="shared" si="77"/>
        <v>1</v>
      </c>
    </row>
    <row r="83" spans="1:8" x14ac:dyDescent="0.25">
      <c r="A83" s="11" t="str">
        <f t="shared" si="76"/>
        <v>W</v>
      </c>
      <c r="B83" s="12">
        <f>COUNTIF('Histogram Data'!$F$92:$F$145,"="&amp;'Histogram Data'!$A25)</f>
        <v>2</v>
      </c>
      <c r="C83" s="12">
        <f>COUNTIF($J$41:$S$45,"="&amp;'Histogram Data'!$A83)</f>
        <v>0</v>
      </c>
      <c r="D83" s="12"/>
      <c r="E83" s="13">
        <f t="shared" si="77"/>
        <v>2</v>
      </c>
    </row>
    <row r="84" spans="1:8" x14ac:dyDescent="0.25">
      <c r="A84" s="11" t="str">
        <f t="shared" si="76"/>
        <v>X</v>
      </c>
      <c r="B84" s="12">
        <f>COUNTIF('Histogram Data'!$F$92:$F$145,"="&amp;'Histogram Data'!$A26)</f>
        <v>0</v>
      </c>
      <c r="C84" s="12">
        <f>COUNTIF($J$41:$S$45,"="&amp;'Histogram Data'!$A84)</f>
        <v>0</v>
      </c>
      <c r="D84" s="12"/>
      <c r="E84" s="13">
        <f t="shared" si="77"/>
        <v>0</v>
      </c>
    </row>
    <row r="85" spans="1:8" x14ac:dyDescent="0.25">
      <c r="A85" s="11" t="str">
        <f t="shared" si="76"/>
        <v>Y</v>
      </c>
      <c r="B85" s="12">
        <f>COUNTIF('Histogram Data'!$F$92:$F$145,"="&amp;'Histogram Data'!$A27)</f>
        <v>1</v>
      </c>
      <c r="C85" s="12">
        <f>COUNTIF($J$41:$S$45,"="&amp;'Histogram Data'!$A85)</f>
        <v>0</v>
      </c>
      <c r="D85" s="12"/>
      <c r="E85" s="13">
        <f t="shared" si="77"/>
        <v>1</v>
      </c>
    </row>
    <row r="86" spans="1:8" x14ac:dyDescent="0.25">
      <c r="A86" s="11" t="str">
        <f t="shared" si="76"/>
        <v>Z</v>
      </c>
      <c r="B86" s="12">
        <f>COUNTIF('Histogram Data'!$F$92:$F$145,"="&amp;'Histogram Data'!$A28)</f>
        <v>0</v>
      </c>
      <c r="C86" s="12">
        <f>COUNTIF($J$41:$S$45,"="&amp;'Histogram Data'!$A86)</f>
        <v>0</v>
      </c>
      <c r="D86" s="12"/>
      <c r="E86" s="13">
        <f t="shared" si="77"/>
        <v>0</v>
      </c>
    </row>
    <row r="87" spans="1:8" ht="15.75" thickBot="1" x14ac:dyDescent="0.3">
      <c r="A87" s="14"/>
      <c r="B87" s="15"/>
      <c r="C87" s="15"/>
      <c r="D87" s="15"/>
      <c r="E87" s="16"/>
    </row>
    <row r="88" spans="1:8" x14ac:dyDescent="0.25">
      <c r="A88" s="12"/>
      <c r="B88" s="12"/>
      <c r="C88" s="12"/>
      <c r="D88" s="12"/>
      <c r="E88" s="12"/>
    </row>
    <row r="89" spans="1:8" x14ac:dyDescent="0.25">
      <c r="A89" s="12"/>
      <c r="B89" s="12"/>
      <c r="C89" s="12"/>
      <c r="D89" s="12"/>
      <c r="E89" s="12"/>
    </row>
    <row r="90" spans="1:8" ht="15.75" thickBot="1" x14ac:dyDescent="0.3">
      <c r="A90" s="12"/>
      <c r="B90" s="12"/>
      <c r="C90" s="12"/>
      <c r="D90" s="12"/>
      <c r="E90" s="12"/>
    </row>
    <row r="91" spans="1:8" ht="15.75" thickBot="1" x14ac:dyDescent="0.3">
      <c r="A91" t="s">
        <v>71</v>
      </c>
      <c r="F91" s="17" t="s">
        <v>74</v>
      </c>
      <c r="G91" s="9"/>
      <c r="H91" s="10"/>
    </row>
    <row r="92" spans="1:8" ht="15.75" thickBot="1" x14ac:dyDescent="0.3">
      <c r="A92" s="1" t="s">
        <v>27</v>
      </c>
      <c r="B92" s="2">
        <v>8.1670000000000006E-2</v>
      </c>
      <c r="C92" s="5"/>
      <c r="F92" s="11" t="s">
        <v>28</v>
      </c>
      <c r="G92" s="12"/>
      <c r="H92" s="13"/>
    </row>
    <row r="93" spans="1:8" ht="15.75" thickBot="1" x14ac:dyDescent="0.3">
      <c r="A93" s="1" t="s">
        <v>46</v>
      </c>
      <c r="B93" s="2">
        <v>1.4919999999999999E-2</v>
      </c>
      <c r="C93" s="5"/>
      <c r="F93" s="11" t="s">
        <v>29</v>
      </c>
      <c r="G93" s="12"/>
      <c r="H93" s="13"/>
    </row>
    <row r="94" spans="1:8" ht="15.75" thickBot="1" x14ac:dyDescent="0.3">
      <c r="A94" s="1" t="s">
        <v>47</v>
      </c>
      <c r="B94" s="2">
        <v>2.7820000000000001E-2</v>
      </c>
      <c r="C94" s="5"/>
      <c r="F94" s="11" t="s">
        <v>30</v>
      </c>
      <c r="G94" s="12"/>
      <c r="H94" s="13"/>
    </row>
    <row r="95" spans="1:8" ht="15.75" thickBot="1" x14ac:dyDescent="0.3">
      <c r="A95" s="1" t="s">
        <v>48</v>
      </c>
      <c r="B95" s="2">
        <v>4.2529999999999998E-2</v>
      </c>
      <c r="C95" s="5"/>
      <c r="F95" s="11" t="s">
        <v>31</v>
      </c>
      <c r="G95" s="12"/>
      <c r="H95" s="13"/>
    </row>
    <row r="96" spans="1:8" ht="15.75" thickBot="1" x14ac:dyDescent="0.3">
      <c r="A96" s="1" t="s">
        <v>49</v>
      </c>
      <c r="B96" s="2">
        <v>0.12701999999999999</v>
      </c>
      <c r="C96" s="5"/>
      <c r="F96" s="11" t="s">
        <v>29</v>
      </c>
      <c r="G96" s="12"/>
      <c r="H96" s="13"/>
    </row>
    <row r="97" spans="1:8" ht="15.75" thickBot="1" x14ac:dyDescent="0.3">
      <c r="A97" s="1" t="s">
        <v>50</v>
      </c>
      <c r="B97" s="2">
        <v>2.2280000000000001E-2</v>
      </c>
      <c r="C97" s="5"/>
      <c r="F97" s="11" t="s">
        <v>28</v>
      </c>
      <c r="G97" s="12"/>
      <c r="H97" s="13"/>
    </row>
    <row r="98" spans="1:8" ht="15.75" thickBot="1" x14ac:dyDescent="0.3">
      <c r="A98" s="1" t="s">
        <v>51</v>
      </c>
      <c r="B98" s="2">
        <v>2.0150000000000001E-2</v>
      </c>
      <c r="C98" s="5"/>
      <c r="F98" s="11" t="s">
        <v>32</v>
      </c>
      <c r="G98" s="12"/>
      <c r="H98" s="13"/>
    </row>
    <row r="99" spans="1:8" ht="15.75" thickBot="1" x14ac:dyDescent="0.3">
      <c r="A99" s="1" t="s">
        <v>52</v>
      </c>
      <c r="B99" s="2">
        <v>6.0940000000000001E-2</v>
      </c>
      <c r="C99" s="5"/>
      <c r="F99" s="11" t="s">
        <v>29</v>
      </c>
      <c r="G99" s="12"/>
      <c r="H99" s="13"/>
    </row>
    <row r="100" spans="1:8" ht="15.75" thickBot="1" x14ac:dyDescent="0.3">
      <c r="A100" s="1" t="s">
        <v>53</v>
      </c>
      <c r="B100" s="2">
        <v>6.966E-2</v>
      </c>
      <c r="C100" s="5"/>
      <c r="F100" s="11" t="s">
        <v>33</v>
      </c>
      <c r="G100" s="12"/>
      <c r="H100" s="13"/>
    </row>
    <row r="101" spans="1:8" ht="15.75" thickBot="1" x14ac:dyDescent="0.3">
      <c r="A101" s="1" t="s">
        <v>54</v>
      </c>
      <c r="B101" s="2">
        <v>1.5299999999999999E-3</v>
      </c>
      <c r="C101" s="5"/>
      <c r="F101" s="11" t="s">
        <v>34</v>
      </c>
      <c r="G101" s="12"/>
      <c r="H101" s="13"/>
    </row>
    <row r="102" spans="1:8" ht="15.75" thickBot="1" x14ac:dyDescent="0.3">
      <c r="A102" s="1" t="s">
        <v>55</v>
      </c>
      <c r="B102" s="2">
        <v>7.7200000000000003E-3</v>
      </c>
      <c r="C102" s="5"/>
      <c r="F102" s="11" t="s">
        <v>35</v>
      </c>
      <c r="G102" s="12"/>
      <c r="H102" s="13"/>
    </row>
    <row r="103" spans="1:8" ht="15.75" thickBot="1" x14ac:dyDescent="0.3">
      <c r="A103" s="1" t="s">
        <v>56</v>
      </c>
      <c r="B103" s="2">
        <v>4.0250000000000001E-2</v>
      </c>
      <c r="C103" s="5"/>
      <c r="F103" s="11" t="s">
        <v>36</v>
      </c>
      <c r="G103" s="12"/>
      <c r="H103" s="13"/>
    </row>
    <row r="104" spans="1:8" ht="15.75" thickBot="1" x14ac:dyDescent="0.3">
      <c r="A104" s="1" t="s">
        <v>57</v>
      </c>
      <c r="B104" s="2">
        <v>2.4060000000000002E-2</v>
      </c>
      <c r="C104" s="5"/>
      <c r="F104" s="11" t="s">
        <v>36</v>
      </c>
      <c r="G104" s="12"/>
      <c r="H104" s="13"/>
    </row>
    <row r="105" spans="1:8" ht="15.75" thickBot="1" x14ac:dyDescent="0.3">
      <c r="A105" s="1" t="s">
        <v>58</v>
      </c>
      <c r="B105" s="2">
        <v>6.7489999999999994E-2</v>
      </c>
      <c r="C105" s="5"/>
      <c r="F105" s="11" t="s">
        <v>37</v>
      </c>
      <c r="G105" s="12"/>
      <c r="H105" s="13"/>
    </row>
    <row r="106" spans="1:8" ht="15.75" thickBot="1" x14ac:dyDescent="0.3">
      <c r="A106" s="1" t="s">
        <v>59</v>
      </c>
      <c r="B106" s="2">
        <v>7.5069999999999998E-2</v>
      </c>
      <c r="C106" s="5"/>
      <c r="F106" s="11" t="s">
        <v>38</v>
      </c>
      <c r="G106" s="12"/>
      <c r="H106" s="13"/>
    </row>
    <row r="107" spans="1:8" ht="15.75" thickBot="1" x14ac:dyDescent="0.3">
      <c r="A107" s="1" t="s">
        <v>60</v>
      </c>
      <c r="B107" s="2">
        <v>1.9290000000000002E-2</v>
      </c>
      <c r="C107" s="5"/>
      <c r="F107" s="11" t="s">
        <v>31</v>
      </c>
      <c r="G107" s="12"/>
      <c r="H107" s="13"/>
    </row>
    <row r="108" spans="1:8" ht="15.75" thickBot="1" x14ac:dyDescent="0.3">
      <c r="A108" s="1" t="s">
        <v>61</v>
      </c>
      <c r="B108" s="2">
        <v>9.5E-4</v>
      </c>
      <c r="C108" s="5"/>
      <c r="F108" s="11" t="s">
        <v>39</v>
      </c>
      <c r="G108" s="12"/>
      <c r="H108" s="13"/>
    </row>
    <row r="109" spans="1:8" ht="15.75" thickBot="1" x14ac:dyDescent="0.3">
      <c r="A109" s="1" t="s">
        <v>62</v>
      </c>
      <c r="B109" s="2">
        <v>5.987E-2</v>
      </c>
      <c r="C109" s="5"/>
      <c r="F109" s="11" t="s">
        <v>36</v>
      </c>
      <c r="G109" s="12"/>
      <c r="H109" s="13"/>
    </row>
    <row r="110" spans="1:8" ht="15.75" thickBot="1" x14ac:dyDescent="0.3">
      <c r="A110" s="1" t="s">
        <v>63</v>
      </c>
      <c r="B110" s="2">
        <v>6.3270000000000007E-2</v>
      </c>
      <c r="C110" s="5"/>
      <c r="F110" s="11" t="s">
        <v>28</v>
      </c>
      <c r="G110" s="12"/>
      <c r="H110" s="13"/>
    </row>
    <row r="111" spans="1:8" ht="15.75" thickBot="1" x14ac:dyDescent="0.3">
      <c r="A111" s="1" t="s">
        <v>64</v>
      </c>
      <c r="B111" s="2">
        <v>9.0560000000000002E-2</v>
      </c>
      <c r="C111" s="5"/>
      <c r="F111" s="11" t="s">
        <v>32</v>
      </c>
      <c r="G111" s="12"/>
      <c r="H111" s="13"/>
    </row>
    <row r="112" spans="1:8" ht="15.75" thickBot="1" x14ac:dyDescent="0.3">
      <c r="A112" s="1" t="s">
        <v>65</v>
      </c>
      <c r="B112" s="2">
        <v>2.758E-2</v>
      </c>
      <c r="C112" s="5"/>
      <c r="F112" s="11" t="s">
        <v>36</v>
      </c>
      <c r="G112" s="12"/>
      <c r="H112" s="13"/>
    </row>
    <row r="113" spans="1:8" ht="15.75" thickBot="1" x14ac:dyDescent="0.3">
      <c r="A113" s="1" t="s">
        <v>66</v>
      </c>
      <c r="B113" s="2">
        <v>9.7800000000000005E-3</v>
      </c>
      <c r="C113" s="5"/>
      <c r="F113" s="11" t="s">
        <v>28</v>
      </c>
      <c r="G113" s="12"/>
      <c r="H113" s="13"/>
    </row>
    <row r="114" spans="1:8" ht="15.75" thickBot="1" x14ac:dyDescent="0.3">
      <c r="A114" s="1" t="s">
        <v>67</v>
      </c>
      <c r="B114" s="2">
        <v>2.3599999999999999E-2</v>
      </c>
      <c r="C114" s="5"/>
      <c r="F114" s="11" t="s">
        <v>25</v>
      </c>
      <c r="G114" s="12"/>
      <c r="H114" s="13"/>
    </row>
    <row r="115" spans="1:8" ht="15.75" thickBot="1" x14ac:dyDescent="0.3">
      <c r="A115" s="1" t="s">
        <v>68</v>
      </c>
      <c r="B115" s="2">
        <v>1.5E-3</v>
      </c>
      <c r="C115" s="5"/>
      <c r="F115" s="11" t="s">
        <v>28</v>
      </c>
      <c r="G115" s="12"/>
      <c r="H115" s="13"/>
    </row>
    <row r="116" spans="1:8" ht="15.75" thickBot="1" x14ac:dyDescent="0.3">
      <c r="A116" s="1" t="s">
        <v>69</v>
      </c>
      <c r="B116" s="2">
        <v>1.9740000000000001E-2</v>
      </c>
      <c r="C116" s="5"/>
      <c r="F116" s="11" t="s">
        <v>40</v>
      </c>
      <c r="G116" s="12"/>
      <c r="H116" s="13"/>
    </row>
    <row r="117" spans="1:8" ht="15.75" thickBot="1" x14ac:dyDescent="0.3">
      <c r="A117" s="1" t="s">
        <v>70</v>
      </c>
      <c r="B117" s="2">
        <v>7.3999999999999999E-4</v>
      </c>
      <c r="C117" s="5"/>
      <c r="F117" s="11" t="s">
        <v>32</v>
      </c>
      <c r="G117" s="12"/>
      <c r="H117" s="13"/>
    </row>
    <row r="118" spans="1:8" x14ac:dyDescent="0.25">
      <c r="F118" s="11" t="s">
        <v>37</v>
      </c>
      <c r="G118" s="12"/>
      <c r="H118" s="13"/>
    </row>
    <row r="119" spans="1:8" x14ac:dyDescent="0.25">
      <c r="F119" s="11" t="s">
        <v>32</v>
      </c>
      <c r="G119" s="12"/>
      <c r="H119" s="13"/>
    </row>
    <row r="120" spans="1:8" ht="15.75" thickBot="1" x14ac:dyDescent="0.3">
      <c r="F120" s="11" t="s">
        <v>25</v>
      </c>
      <c r="G120" s="12"/>
      <c r="H120" s="13"/>
    </row>
    <row r="121" spans="1:8" ht="15.75" thickBot="1" x14ac:dyDescent="0.3">
      <c r="A121" s="3" t="s">
        <v>72</v>
      </c>
      <c r="B121" s="4"/>
      <c r="C121" s="6"/>
      <c r="F121" s="11" t="s">
        <v>41</v>
      </c>
      <c r="G121" s="12"/>
      <c r="H121" s="13"/>
    </row>
    <row r="122" spans="1:8" ht="15.75" thickBot="1" x14ac:dyDescent="0.3">
      <c r="A122" s="1" t="s">
        <v>27</v>
      </c>
      <c r="B122" s="2">
        <v>0.11602</v>
      </c>
      <c r="C122" s="5"/>
      <c r="F122" s="11" t="s">
        <v>29</v>
      </c>
      <c r="G122" s="12"/>
      <c r="H122" s="13"/>
    </row>
    <row r="123" spans="1:8" ht="15.75" thickBot="1" x14ac:dyDescent="0.3">
      <c r="A123" s="1" t="s">
        <v>46</v>
      </c>
      <c r="B123" s="2">
        <v>4.7019999999999999E-2</v>
      </c>
      <c r="C123" s="5"/>
      <c r="F123" s="11" t="s">
        <v>26</v>
      </c>
      <c r="G123" s="12"/>
      <c r="H123" s="13"/>
    </row>
    <row r="124" spans="1:8" ht="15.75" thickBot="1" x14ac:dyDescent="0.3">
      <c r="A124" s="1" t="s">
        <v>47</v>
      </c>
      <c r="B124" s="2">
        <v>3.5110000000000002E-2</v>
      </c>
      <c r="C124" s="5"/>
      <c r="F124" s="11" t="s">
        <v>34</v>
      </c>
      <c r="G124" s="12"/>
      <c r="H124" s="13"/>
    </row>
    <row r="125" spans="1:8" ht="15.75" thickBot="1" x14ac:dyDescent="0.3">
      <c r="A125" s="1" t="s">
        <v>48</v>
      </c>
      <c r="B125" s="2">
        <v>2.6700000000000002E-2</v>
      </c>
      <c r="C125" s="5"/>
      <c r="F125" s="11" t="s">
        <v>37</v>
      </c>
      <c r="G125" s="12"/>
      <c r="H125" s="13"/>
    </row>
    <row r="126" spans="1:8" ht="15.75" thickBot="1" x14ac:dyDescent="0.3">
      <c r="A126" s="1" t="s">
        <v>49</v>
      </c>
      <c r="B126" s="2">
        <v>2.0070000000000001E-2</v>
      </c>
      <c r="C126" s="5"/>
      <c r="F126" s="11" t="s">
        <v>29</v>
      </c>
      <c r="G126" s="12"/>
      <c r="H126" s="13"/>
    </row>
    <row r="127" spans="1:8" ht="15.75" thickBot="1" x14ac:dyDescent="0.3">
      <c r="A127" s="1" t="s">
        <v>50</v>
      </c>
      <c r="B127" s="2">
        <v>3.7789999999999997E-2</v>
      </c>
      <c r="C127" s="5"/>
      <c r="F127" s="11" t="s">
        <v>33</v>
      </c>
      <c r="G127" s="12"/>
      <c r="H127" s="13"/>
    </row>
    <row r="128" spans="1:8" ht="15.75" thickBot="1" x14ac:dyDescent="0.3">
      <c r="A128" s="1" t="s">
        <v>51</v>
      </c>
      <c r="B128" s="2">
        <v>1.95E-2</v>
      </c>
      <c r="C128" s="5"/>
      <c r="F128" s="11" t="s">
        <v>32</v>
      </c>
      <c r="G128" s="12"/>
      <c r="H128" s="13"/>
    </row>
    <row r="129" spans="1:8" ht="15.75" thickBot="1" x14ac:dyDescent="0.3">
      <c r="A129" s="1" t="s">
        <v>52</v>
      </c>
      <c r="B129" s="2">
        <v>7.2319999999999995E-2</v>
      </c>
      <c r="C129" s="5"/>
      <c r="F129" s="11" t="s">
        <v>34</v>
      </c>
      <c r="G129" s="12"/>
      <c r="H129" s="13"/>
    </row>
    <row r="130" spans="1:8" ht="15.75" thickBot="1" x14ac:dyDescent="0.3">
      <c r="A130" s="1" t="s">
        <v>53</v>
      </c>
      <c r="B130" s="2">
        <v>6.2859999999999999E-2</v>
      </c>
      <c r="C130" s="5"/>
      <c r="F130" s="11" t="s">
        <v>32</v>
      </c>
      <c r="G130" s="12"/>
      <c r="H130" s="13"/>
    </row>
    <row r="131" spans="1:8" ht="15.75" thickBot="1" x14ac:dyDescent="0.3">
      <c r="A131" s="1" t="s">
        <v>54</v>
      </c>
      <c r="B131" s="2">
        <v>5.9699999999999996E-3</v>
      </c>
      <c r="C131" s="5"/>
      <c r="F131" s="11" t="s">
        <v>35</v>
      </c>
      <c r="G131" s="12"/>
      <c r="H131" s="13"/>
    </row>
    <row r="132" spans="1:8" ht="15.75" thickBot="1" x14ac:dyDescent="0.3">
      <c r="A132" s="1" t="s">
        <v>55</v>
      </c>
      <c r="B132" s="2">
        <v>5.8999999999999999E-3</v>
      </c>
      <c r="C132" s="5"/>
      <c r="F132" s="11" t="s">
        <v>33</v>
      </c>
      <c r="G132" s="12"/>
      <c r="H132" s="13"/>
    </row>
    <row r="133" spans="1:8" ht="15.75" thickBot="1" x14ac:dyDescent="0.3">
      <c r="A133" s="1" t="s">
        <v>56</v>
      </c>
      <c r="B133" s="2">
        <v>2.7050000000000001E-2</v>
      </c>
      <c r="C133" s="5"/>
      <c r="F133" s="11" t="s">
        <v>32</v>
      </c>
      <c r="G133" s="12"/>
      <c r="H133" s="13"/>
    </row>
    <row r="134" spans="1:8" ht="15.75" thickBot="1" x14ac:dyDescent="0.3">
      <c r="A134" s="1" t="s">
        <v>57</v>
      </c>
      <c r="B134" s="2">
        <v>4.3740000000000001E-2</v>
      </c>
      <c r="C134" s="5"/>
      <c r="F134" s="11" t="s">
        <v>36</v>
      </c>
      <c r="G134" s="12"/>
      <c r="H134" s="13"/>
    </row>
    <row r="135" spans="1:8" ht="15.75" thickBot="1" x14ac:dyDescent="0.3">
      <c r="A135" s="1" t="s">
        <v>58</v>
      </c>
      <c r="B135" s="2">
        <v>2.3650000000000001E-2</v>
      </c>
      <c r="C135" s="5"/>
      <c r="F135" s="11" t="s">
        <v>42</v>
      </c>
      <c r="G135" s="12"/>
      <c r="H135" s="13"/>
    </row>
    <row r="136" spans="1:8" ht="15.75" thickBot="1" x14ac:dyDescent="0.3">
      <c r="A136" s="1" t="s">
        <v>59</v>
      </c>
      <c r="B136" s="2">
        <v>6.2640000000000001E-2</v>
      </c>
      <c r="C136" s="5"/>
      <c r="F136" s="11" t="s">
        <v>28</v>
      </c>
      <c r="G136" s="12"/>
      <c r="H136" s="13"/>
    </row>
    <row r="137" spans="1:8" ht="15.75" thickBot="1" x14ac:dyDescent="0.3">
      <c r="A137" s="1" t="s">
        <v>60</v>
      </c>
      <c r="B137" s="2">
        <v>2.545E-2</v>
      </c>
      <c r="C137" s="5"/>
      <c r="F137" s="11" t="s">
        <v>34</v>
      </c>
      <c r="G137" s="12"/>
      <c r="H137" s="13"/>
    </row>
    <row r="138" spans="1:8" ht="15.75" thickBot="1" x14ac:dyDescent="0.3">
      <c r="A138" s="1" t="s">
        <v>61</v>
      </c>
      <c r="B138" s="2">
        <v>1.73E-3</v>
      </c>
      <c r="C138" s="5"/>
      <c r="F138" s="11" t="s">
        <v>43</v>
      </c>
      <c r="G138" s="12"/>
      <c r="H138" s="13"/>
    </row>
    <row r="139" spans="1:8" ht="15.75" thickBot="1" x14ac:dyDescent="0.3">
      <c r="A139" s="1" t="s">
        <v>62</v>
      </c>
      <c r="B139" s="2">
        <v>1.653E-2</v>
      </c>
      <c r="C139" s="5"/>
      <c r="F139" s="11" t="s">
        <v>33</v>
      </c>
      <c r="G139" s="12"/>
      <c r="H139" s="13"/>
    </row>
    <row r="140" spans="1:8" ht="15.75" thickBot="1" x14ac:dyDescent="0.3">
      <c r="A140" s="1" t="s">
        <v>63</v>
      </c>
      <c r="B140" s="2">
        <v>7.7549999999999994E-2</v>
      </c>
      <c r="C140" s="5"/>
      <c r="F140" s="11" t="s">
        <v>31</v>
      </c>
      <c r="G140" s="12"/>
      <c r="H140" s="13"/>
    </row>
    <row r="141" spans="1:8" ht="15.75" thickBot="1" x14ac:dyDescent="0.3">
      <c r="A141" s="1" t="s">
        <v>64</v>
      </c>
      <c r="B141" s="2">
        <v>0.16671</v>
      </c>
      <c r="C141" s="5"/>
      <c r="F141" s="11" t="s">
        <v>39</v>
      </c>
      <c r="G141" s="12"/>
      <c r="H141" s="13"/>
    </row>
    <row r="142" spans="1:8" ht="15.75" thickBot="1" x14ac:dyDescent="0.3">
      <c r="A142" s="1" t="s">
        <v>65</v>
      </c>
      <c r="B142" s="2">
        <v>1.487E-2</v>
      </c>
      <c r="C142" s="5"/>
      <c r="F142" s="11" t="s">
        <v>25</v>
      </c>
      <c r="G142" s="12"/>
      <c r="H142" s="13"/>
    </row>
    <row r="143" spans="1:8" ht="15.75" thickBot="1" x14ac:dyDescent="0.3">
      <c r="A143" s="1" t="s">
        <v>66</v>
      </c>
      <c r="B143" s="2">
        <v>6.4900000000000001E-3</v>
      </c>
      <c r="C143" s="5"/>
      <c r="F143" s="11" t="s">
        <v>34</v>
      </c>
      <c r="G143" s="12"/>
      <c r="H143" s="13"/>
    </row>
    <row r="144" spans="1:8" ht="15.75" thickBot="1" x14ac:dyDescent="0.3">
      <c r="A144" s="1" t="s">
        <v>67</v>
      </c>
      <c r="B144" s="2">
        <v>6.7530000000000007E-2</v>
      </c>
      <c r="C144" s="5"/>
      <c r="F144" s="11" t="s">
        <v>33</v>
      </c>
      <c r="G144" s="12"/>
      <c r="H144" s="13"/>
    </row>
    <row r="145" spans="1:8" ht="15.75" thickBot="1" x14ac:dyDescent="0.3">
      <c r="A145" s="1" t="s">
        <v>68</v>
      </c>
      <c r="B145" s="2">
        <v>3.6999999999999999E-4</v>
      </c>
      <c r="C145" s="5"/>
      <c r="F145" s="14" t="s">
        <v>44</v>
      </c>
      <c r="G145" s="15"/>
      <c r="H145" s="16"/>
    </row>
    <row r="146" spans="1:8" ht="15.75" thickBot="1" x14ac:dyDescent="0.3">
      <c r="A146" s="1" t="s">
        <v>69</v>
      </c>
      <c r="B146" s="2">
        <v>1.6199999999999999E-2</v>
      </c>
      <c r="C146" s="5"/>
    </row>
    <row r="147" spans="1:8" ht="15.75" thickBot="1" x14ac:dyDescent="0.3">
      <c r="A147" s="1" t="s">
        <v>70</v>
      </c>
      <c r="B147" s="2">
        <v>3.4000000000000002E-4</v>
      </c>
      <c r="C147" s="5"/>
    </row>
    <row r="149" spans="1:8" ht="15.75" thickBot="1" x14ac:dyDescent="0.3"/>
    <row r="150" spans="1:8" x14ac:dyDescent="0.25">
      <c r="A150" s="7" t="s">
        <v>107</v>
      </c>
      <c r="B150" s="9"/>
      <c r="C150" s="9"/>
      <c r="D150" s="9"/>
      <c r="E150" s="10"/>
    </row>
    <row r="151" spans="1:8" x14ac:dyDescent="0.25">
      <c r="A151" s="11" t="s">
        <v>25</v>
      </c>
      <c r="B151" s="12">
        <f>COUNTIF('Histogram Data'!$J$34:$X$38,"="&amp;'Histogram Data'!A151)</f>
        <v>5</v>
      </c>
      <c r="C151" s="12"/>
      <c r="D151" s="12"/>
      <c r="E151" s="13"/>
    </row>
    <row r="152" spans="1:8" x14ac:dyDescent="0.25">
      <c r="A152" s="11" t="str">
        <f t="shared" ref="A152:A176" si="79">CHAR(CODE(A151)+1)</f>
        <v>B</v>
      </c>
      <c r="B152" s="12">
        <f>COUNTIF('Histogram Data'!$J$34:$X$38,"="&amp;'Histogram Data'!A152)</f>
        <v>2</v>
      </c>
      <c r="C152" s="12"/>
      <c r="D152" s="12"/>
      <c r="E152" s="13"/>
    </row>
    <row r="153" spans="1:8" x14ac:dyDescent="0.25">
      <c r="A153" s="11" t="str">
        <f t="shared" si="79"/>
        <v>C</v>
      </c>
      <c r="B153" s="12">
        <f>COUNTIF('Histogram Data'!$J$34:$X$38,"="&amp;'Histogram Data'!A153)</f>
        <v>4</v>
      </c>
      <c r="C153" s="12"/>
      <c r="D153" s="12"/>
      <c r="E153" s="13"/>
    </row>
    <row r="154" spans="1:8" x14ac:dyDescent="0.25">
      <c r="A154" s="11" t="str">
        <f t="shared" si="79"/>
        <v>D</v>
      </c>
      <c r="B154" s="12">
        <f>COUNTIF('Histogram Data'!$J$34:$X$38,"="&amp;'Histogram Data'!A154)</f>
        <v>2</v>
      </c>
      <c r="C154" s="12"/>
      <c r="D154" s="12"/>
      <c r="E154" s="13"/>
    </row>
    <row r="155" spans="1:8" x14ac:dyDescent="0.25">
      <c r="A155" s="11" t="str">
        <f t="shared" si="79"/>
        <v>E</v>
      </c>
      <c r="B155" s="12">
        <f>COUNTIF('Histogram Data'!$J$34:$X$38,"="&amp;'Histogram Data'!A155)</f>
        <v>5</v>
      </c>
      <c r="C155" s="12"/>
      <c r="D155" s="12"/>
      <c r="E155" s="13"/>
    </row>
    <row r="156" spans="1:8" x14ac:dyDescent="0.25">
      <c r="A156" s="11" t="str">
        <f t="shared" si="79"/>
        <v>F</v>
      </c>
      <c r="B156" s="12">
        <f>COUNTIF('Histogram Data'!$J$34:$X$38,"="&amp;'Histogram Data'!A156)</f>
        <v>1</v>
      </c>
      <c r="C156" s="12"/>
      <c r="D156" s="12"/>
      <c r="E156" s="13"/>
    </row>
    <row r="157" spans="1:8" x14ac:dyDescent="0.25">
      <c r="A157" s="11" t="str">
        <f t="shared" si="79"/>
        <v>G</v>
      </c>
      <c r="B157" s="12">
        <f>COUNTIF('Histogram Data'!$J$34:$X$38,"="&amp;'Histogram Data'!A157)</f>
        <v>1</v>
      </c>
      <c r="C157" s="12"/>
      <c r="D157" s="12"/>
      <c r="E157" s="13"/>
    </row>
    <row r="158" spans="1:8" x14ac:dyDescent="0.25">
      <c r="A158" s="11" t="str">
        <f t="shared" si="79"/>
        <v>H</v>
      </c>
      <c r="B158" s="12">
        <f>COUNTIF('Histogram Data'!$J$34:$X$38,"="&amp;'Histogram Data'!A158)</f>
        <v>0</v>
      </c>
      <c r="C158" s="12"/>
      <c r="D158" s="12"/>
      <c r="E158" s="13"/>
    </row>
    <row r="159" spans="1:8" x14ac:dyDescent="0.25">
      <c r="A159" s="11" t="str">
        <f t="shared" si="79"/>
        <v>I</v>
      </c>
      <c r="B159" s="12">
        <f>COUNTIF('Histogram Data'!$J$34:$X$38,"="&amp;'Histogram Data'!A159)</f>
        <v>2</v>
      </c>
      <c r="C159" s="12"/>
      <c r="D159" s="12"/>
      <c r="E159" s="13"/>
    </row>
    <row r="160" spans="1:8" x14ac:dyDescent="0.25">
      <c r="A160" s="11" t="str">
        <f t="shared" si="79"/>
        <v>J</v>
      </c>
      <c r="B160" s="12">
        <f>COUNTIF('Histogram Data'!$J$34:$X$38,"="&amp;'Histogram Data'!A160)</f>
        <v>0</v>
      </c>
      <c r="C160" s="12"/>
      <c r="D160" s="12"/>
      <c r="E160" s="13"/>
    </row>
    <row r="161" spans="1:5" x14ac:dyDescent="0.25">
      <c r="A161" s="11" t="str">
        <f t="shared" si="79"/>
        <v>K</v>
      </c>
      <c r="B161" s="12">
        <f>COUNTIF('Histogram Data'!$J$34:$X$38,"="&amp;'Histogram Data'!A161)</f>
        <v>1</v>
      </c>
      <c r="C161" s="12"/>
      <c r="D161" s="12"/>
      <c r="E161" s="13"/>
    </row>
    <row r="162" spans="1:5" x14ac:dyDescent="0.25">
      <c r="A162" s="11" t="str">
        <f t="shared" si="79"/>
        <v>L</v>
      </c>
      <c r="B162" s="12">
        <f>COUNTIF('Histogram Data'!$J$34:$X$38,"="&amp;'Histogram Data'!A162)</f>
        <v>3</v>
      </c>
      <c r="C162" s="12"/>
      <c r="D162" s="12"/>
      <c r="E162" s="13"/>
    </row>
    <row r="163" spans="1:5" x14ac:dyDescent="0.25">
      <c r="A163" s="11" t="str">
        <f t="shared" si="79"/>
        <v>M</v>
      </c>
      <c r="B163" s="12">
        <f>COUNTIF('Histogram Data'!$J$34:$X$38,"="&amp;'Histogram Data'!A163)</f>
        <v>1</v>
      </c>
      <c r="C163" s="12"/>
      <c r="D163" s="12"/>
      <c r="E163" s="13"/>
    </row>
    <row r="164" spans="1:5" x14ac:dyDescent="0.25">
      <c r="A164" s="11" t="str">
        <f t="shared" si="79"/>
        <v>N</v>
      </c>
      <c r="B164" s="12">
        <f>COUNTIF('Histogram Data'!$J$34:$X$38,"="&amp;'Histogram Data'!A164)</f>
        <v>3</v>
      </c>
      <c r="C164" s="12"/>
      <c r="D164" s="12"/>
      <c r="E164" s="13"/>
    </row>
    <row r="165" spans="1:5" x14ac:dyDescent="0.25">
      <c r="A165" s="11" t="str">
        <f t="shared" si="79"/>
        <v>O</v>
      </c>
      <c r="B165" s="12">
        <f>COUNTIF('Histogram Data'!$J$34:$X$38,"="&amp;'Histogram Data'!A165)</f>
        <v>5</v>
      </c>
      <c r="C165" s="12"/>
      <c r="D165" s="12"/>
      <c r="E165" s="13"/>
    </row>
    <row r="166" spans="1:5" x14ac:dyDescent="0.25">
      <c r="A166" s="11" t="str">
        <f t="shared" si="79"/>
        <v>P</v>
      </c>
      <c r="B166" s="12">
        <f>COUNTIF('Histogram Data'!$J$34:$X$38,"="&amp;'Histogram Data'!A166)</f>
        <v>0</v>
      </c>
      <c r="C166" s="12"/>
      <c r="D166" s="12"/>
      <c r="E166" s="13"/>
    </row>
    <row r="167" spans="1:5" x14ac:dyDescent="0.25">
      <c r="A167" s="11" t="str">
        <f t="shared" si="79"/>
        <v>Q</v>
      </c>
      <c r="B167" s="12">
        <f>COUNTIF('Histogram Data'!$J$34:$X$38,"="&amp;'Histogram Data'!A167)</f>
        <v>0</v>
      </c>
      <c r="C167" s="12"/>
      <c r="D167" s="12"/>
      <c r="E167" s="13"/>
    </row>
    <row r="168" spans="1:5" x14ac:dyDescent="0.25">
      <c r="A168" s="11" t="str">
        <f t="shared" si="79"/>
        <v>R</v>
      </c>
      <c r="B168" s="12">
        <f>COUNTIF('Histogram Data'!$J$34:$X$38,"="&amp;'Histogram Data'!A168)</f>
        <v>5</v>
      </c>
      <c r="C168" s="12"/>
      <c r="D168" s="12"/>
      <c r="E168" s="13"/>
    </row>
    <row r="169" spans="1:5" x14ac:dyDescent="0.25">
      <c r="A169" s="11" t="str">
        <f t="shared" si="79"/>
        <v>S</v>
      </c>
      <c r="B169" s="12">
        <f>COUNTIF('Histogram Data'!$J$34:$X$38,"="&amp;'Histogram Data'!A169)</f>
        <v>4</v>
      </c>
      <c r="C169" s="12"/>
      <c r="D169" s="12"/>
      <c r="E169" s="13"/>
    </row>
    <row r="170" spans="1:5" x14ac:dyDescent="0.25">
      <c r="A170" s="11" t="str">
        <f t="shared" si="79"/>
        <v>T</v>
      </c>
      <c r="B170" s="12">
        <f>COUNTIF('Histogram Data'!$J$34:$X$38,"="&amp;'Histogram Data'!A170)</f>
        <v>1</v>
      </c>
      <c r="C170" s="12"/>
      <c r="D170" s="12"/>
      <c r="E170" s="13"/>
    </row>
    <row r="171" spans="1:5" x14ac:dyDescent="0.25">
      <c r="A171" s="11" t="str">
        <f t="shared" si="79"/>
        <v>U</v>
      </c>
      <c r="B171" s="12">
        <f>COUNTIF('Histogram Data'!$J$34:$X$38,"="&amp;'Histogram Data'!A171)</f>
        <v>0</v>
      </c>
      <c r="C171" s="12"/>
      <c r="D171" s="12"/>
      <c r="E171" s="13"/>
    </row>
    <row r="172" spans="1:5" x14ac:dyDescent="0.25">
      <c r="A172" s="11" t="str">
        <f t="shared" si="79"/>
        <v>V</v>
      </c>
      <c r="B172" s="12">
        <f>COUNTIF('Histogram Data'!$J$34:$X$38,"="&amp;'Histogram Data'!A172)</f>
        <v>0</v>
      </c>
      <c r="C172" s="12"/>
      <c r="D172" s="12"/>
      <c r="E172" s="13"/>
    </row>
    <row r="173" spans="1:5" x14ac:dyDescent="0.25">
      <c r="A173" s="11" t="str">
        <f t="shared" si="79"/>
        <v>W</v>
      </c>
      <c r="B173" s="12">
        <f>COUNTIF('Histogram Data'!$J$34:$X$38,"="&amp;'Histogram Data'!A173)</f>
        <v>2</v>
      </c>
      <c r="C173" s="12"/>
      <c r="D173" s="12"/>
      <c r="E173" s="13"/>
    </row>
    <row r="174" spans="1:5" x14ac:dyDescent="0.25">
      <c r="A174" s="11" t="str">
        <f t="shared" si="79"/>
        <v>X</v>
      </c>
      <c r="B174" s="12">
        <f>COUNTIF('Histogram Data'!$J$34:$X$38,"="&amp;'Histogram Data'!A174)</f>
        <v>0</v>
      </c>
      <c r="C174" s="12"/>
      <c r="D174" s="12"/>
      <c r="E174" s="13"/>
    </row>
    <row r="175" spans="1:5" x14ac:dyDescent="0.25">
      <c r="A175" s="11" t="str">
        <f t="shared" si="79"/>
        <v>Y</v>
      </c>
      <c r="B175" s="12">
        <f>COUNTIF('Histogram Data'!$J$34:$X$38,"="&amp;'Histogram Data'!A175)</f>
        <v>0</v>
      </c>
      <c r="C175" s="12"/>
      <c r="D175" s="12"/>
      <c r="E175" s="13"/>
    </row>
    <row r="176" spans="1:5" x14ac:dyDescent="0.25">
      <c r="A176" s="11" t="str">
        <f t="shared" si="79"/>
        <v>Z</v>
      </c>
      <c r="B176" s="12">
        <f>COUNTIF('Histogram Data'!$J$34:$X$38,"="&amp;'Histogram Data'!A176)</f>
        <v>0</v>
      </c>
      <c r="C176" s="12"/>
      <c r="D176" s="12"/>
      <c r="E176" s="13"/>
    </row>
    <row r="177" spans="1:5" ht="15.75" thickBot="1" x14ac:dyDescent="0.3">
      <c r="A177" s="14"/>
      <c r="B177" s="15"/>
      <c r="C177" s="15"/>
      <c r="D177" s="15"/>
      <c r="E177" s="16"/>
    </row>
    <row r="180" spans="1:5" ht="15.75" thickBot="1" x14ac:dyDescent="0.3"/>
    <row r="181" spans="1:5" x14ac:dyDescent="0.25">
      <c r="A181" s="7" t="s">
        <v>108</v>
      </c>
      <c r="B181" s="9"/>
      <c r="C181" s="9"/>
      <c r="D181" s="9"/>
      <c r="E181" s="10"/>
    </row>
    <row r="182" spans="1:5" x14ac:dyDescent="0.25">
      <c r="A182" s="11" t="s">
        <v>25</v>
      </c>
      <c r="B182" s="12">
        <f>COUNTIF('Histogram Data'!$J$59:$Z$78,"="&amp;'Histogram Data'!A182)</f>
        <v>16</v>
      </c>
      <c r="C182" s="12"/>
      <c r="D182" s="12"/>
      <c r="E182" s="13"/>
    </row>
    <row r="183" spans="1:5" x14ac:dyDescent="0.25">
      <c r="A183" s="11" t="str">
        <f t="shared" ref="A183:A207" si="80">CHAR(CODE(A182)+1)</f>
        <v>B</v>
      </c>
      <c r="B183" s="12">
        <f>COUNTIF('Histogram Data'!$J$59:$Z$78,"="&amp;'Histogram Data'!A183)</f>
        <v>3</v>
      </c>
      <c r="C183" s="12"/>
      <c r="D183" s="12"/>
      <c r="E183" s="13"/>
    </row>
    <row r="184" spans="1:5" x14ac:dyDescent="0.25">
      <c r="A184" s="11" t="str">
        <f t="shared" si="80"/>
        <v>C</v>
      </c>
      <c r="B184" s="12">
        <f>COUNTIF('Histogram Data'!$J$59:$Z$78,"="&amp;'Histogram Data'!A184)</f>
        <v>6</v>
      </c>
      <c r="C184" s="12"/>
      <c r="D184" s="12"/>
      <c r="E184" s="13"/>
    </row>
    <row r="185" spans="1:5" x14ac:dyDescent="0.25">
      <c r="A185" s="11" t="str">
        <f t="shared" si="80"/>
        <v>D</v>
      </c>
      <c r="B185" s="12">
        <f>COUNTIF('Histogram Data'!$J$59:$Z$78,"="&amp;'Histogram Data'!A185)</f>
        <v>5</v>
      </c>
      <c r="C185" s="12"/>
      <c r="D185" s="12"/>
      <c r="E185" s="13"/>
    </row>
    <row r="186" spans="1:5" x14ac:dyDescent="0.25">
      <c r="A186" s="11" t="str">
        <f t="shared" si="80"/>
        <v>E</v>
      </c>
      <c r="B186" s="12">
        <f>COUNTIF('Histogram Data'!$J$59:$Z$78,"="&amp;'Histogram Data'!A186)</f>
        <v>13</v>
      </c>
      <c r="C186" s="12"/>
      <c r="D186" s="12"/>
      <c r="E186" s="13"/>
    </row>
    <row r="187" spans="1:5" x14ac:dyDescent="0.25">
      <c r="A187" s="11" t="str">
        <f t="shared" si="80"/>
        <v>F</v>
      </c>
      <c r="B187" s="12">
        <f>COUNTIF('Histogram Data'!$J$59:$Z$78,"="&amp;'Histogram Data'!A187)</f>
        <v>2</v>
      </c>
      <c r="C187" s="12"/>
      <c r="D187" s="12"/>
      <c r="E187" s="13"/>
    </row>
    <row r="188" spans="1:5" x14ac:dyDescent="0.25">
      <c r="A188" s="11" t="str">
        <f t="shared" si="80"/>
        <v>G</v>
      </c>
      <c r="B188" s="12">
        <f>COUNTIF('Histogram Data'!$J$59:$Z$78,"="&amp;'Histogram Data'!A188)</f>
        <v>3</v>
      </c>
      <c r="C188" s="12"/>
      <c r="D188" s="12"/>
      <c r="E188" s="13"/>
    </row>
    <row r="189" spans="1:5" x14ac:dyDescent="0.25">
      <c r="A189" s="11" t="str">
        <f t="shared" si="80"/>
        <v>H</v>
      </c>
      <c r="B189" s="12">
        <f>COUNTIF('Histogram Data'!$J$59:$Z$78,"="&amp;'Histogram Data'!A189)</f>
        <v>4</v>
      </c>
      <c r="C189" s="12"/>
      <c r="D189" s="12"/>
      <c r="E189" s="13"/>
    </row>
    <row r="190" spans="1:5" x14ac:dyDescent="0.25">
      <c r="A190" s="11" t="str">
        <f t="shared" si="80"/>
        <v>I</v>
      </c>
      <c r="B190" s="12">
        <f>COUNTIF('Histogram Data'!$J$59:$Z$78,"="&amp;'Histogram Data'!A190)</f>
        <v>8</v>
      </c>
      <c r="C190" s="12"/>
      <c r="D190" s="12"/>
      <c r="E190" s="13"/>
    </row>
    <row r="191" spans="1:5" x14ac:dyDescent="0.25">
      <c r="A191" s="11" t="str">
        <f t="shared" si="80"/>
        <v>J</v>
      </c>
      <c r="B191" s="12">
        <f>COUNTIF('Histogram Data'!$J$59:$Z$78,"="&amp;'Histogram Data'!A191)</f>
        <v>0</v>
      </c>
      <c r="C191" s="12"/>
      <c r="D191" s="12"/>
      <c r="E191" s="13"/>
    </row>
    <row r="192" spans="1:5" x14ac:dyDescent="0.25">
      <c r="A192" s="11" t="str">
        <f t="shared" si="80"/>
        <v>K</v>
      </c>
      <c r="B192" s="12">
        <f>COUNTIF('Histogram Data'!$J$59:$Z$78,"="&amp;'Histogram Data'!A192)</f>
        <v>0</v>
      </c>
      <c r="C192" s="12"/>
      <c r="D192" s="12"/>
      <c r="E192" s="13"/>
    </row>
    <row r="193" spans="1:5" x14ac:dyDescent="0.25">
      <c r="A193" s="11" t="str">
        <f t="shared" si="80"/>
        <v>L</v>
      </c>
      <c r="B193" s="12">
        <f>COUNTIF('Histogram Data'!$J$59:$Z$78,"="&amp;'Histogram Data'!A193)</f>
        <v>4</v>
      </c>
      <c r="C193" s="12"/>
      <c r="D193" s="12"/>
      <c r="E193" s="13"/>
    </row>
    <row r="194" spans="1:5" x14ac:dyDescent="0.25">
      <c r="A194" s="11" t="str">
        <f t="shared" si="80"/>
        <v>M</v>
      </c>
      <c r="B194" s="12">
        <f>COUNTIF('Histogram Data'!$J$59:$Z$78,"="&amp;'Histogram Data'!A194)</f>
        <v>8</v>
      </c>
      <c r="C194" s="12"/>
      <c r="D194" s="12"/>
      <c r="E194" s="13"/>
    </row>
    <row r="195" spans="1:5" x14ac:dyDescent="0.25">
      <c r="A195" s="11" t="str">
        <f t="shared" si="80"/>
        <v>N</v>
      </c>
      <c r="B195" s="12">
        <f>COUNTIF('Histogram Data'!$J$59:$Z$78,"="&amp;'Histogram Data'!A195)</f>
        <v>9</v>
      </c>
      <c r="C195" s="12"/>
      <c r="D195" s="12"/>
      <c r="E195" s="13"/>
    </row>
    <row r="196" spans="1:5" x14ac:dyDescent="0.25">
      <c r="A196" s="11" t="str">
        <f t="shared" si="80"/>
        <v>O</v>
      </c>
      <c r="B196" s="12">
        <f>COUNTIF('Histogram Data'!$J$59:$Z$78,"="&amp;'Histogram Data'!A196)</f>
        <v>14</v>
      </c>
      <c r="C196" s="12"/>
      <c r="D196" s="12"/>
      <c r="E196" s="13"/>
    </row>
    <row r="197" spans="1:5" x14ac:dyDescent="0.25">
      <c r="A197" s="11" t="str">
        <f t="shared" si="80"/>
        <v>P</v>
      </c>
      <c r="B197" s="12">
        <f>COUNTIF('Histogram Data'!$J$59:$Z$78,"="&amp;'Histogram Data'!A197)</f>
        <v>7</v>
      </c>
      <c r="C197" s="12"/>
      <c r="D197" s="12"/>
      <c r="E197" s="13"/>
    </row>
    <row r="198" spans="1:5" x14ac:dyDescent="0.25">
      <c r="A198" s="11" t="str">
        <f t="shared" si="80"/>
        <v>Q</v>
      </c>
      <c r="B198" s="12">
        <f>COUNTIF('Histogram Data'!$J$59:$Z$78,"="&amp;'Histogram Data'!A198)</f>
        <v>0</v>
      </c>
      <c r="C198" s="12"/>
      <c r="D198" s="12"/>
      <c r="E198" s="13"/>
    </row>
    <row r="199" spans="1:5" x14ac:dyDescent="0.25">
      <c r="A199" s="11" t="str">
        <f t="shared" si="80"/>
        <v>R</v>
      </c>
      <c r="B199" s="12">
        <f>COUNTIF('Histogram Data'!$J$59:$Z$78,"="&amp;'Histogram Data'!A199)</f>
        <v>14</v>
      </c>
      <c r="C199" s="12"/>
      <c r="D199" s="12"/>
      <c r="E199" s="13"/>
    </row>
    <row r="200" spans="1:5" x14ac:dyDescent="0.25">
      <c r="A200" s="11" t="str">
        <f t="shared" si="80"/>
        <v>S</v>
      </c>
      <c r="B200" s="12">
        <f>COUNTIF('Histogram Data'!$J$59:$Z$78,"="&amp;'Histogram Data'!A200)</f>
        <v>7</v>
      </c>
      <c r="C200" s="12"/>
      <c r="D200" s="12"/>
      <c r="E200" s="13"/>
    </row>
    <row r="201" spans="1:5" x14ac:dyDescent="0.25">
      <c r="A201" s="11" t="str">
        <f t="shared" si="80"/>
        <v>T</v>
      </c>
      <c r="B201" s="12">
        <f>COUNTIF('Histogram Data'!$J$59:$Z$78,"="&amp;'Histogram Data'!A201)</f>
        <v>14</v>
      </c>
      <c r="C201" s="12"/>
      <c r="D201" s="12"/>
      <c r="E201" s="13"/>
    </row>
    <row r="202" spans="1:5" x14ac:dyDescent="0.25">
      <c r="A202" s="11" t="str">
        <f t="shared" si="80"/>
        <v>U</v>
      </c>
      <c r="B202" s="12">
        <f>COUNTIF('Histogram Data'!$J$59:$Z$78,"="&amp;'Histogram Data'!A202)</f>
        <v>6</v>
      </c>
      <c r="C202" s="12"/>
      <c r="D202" s="12"/>
      <c r="E202" s="13"/>
    </row>
    <row r="203" spans="1:5" x14ac:dyDescent="0.25">
      <c r="A203" s="11" t="str">
        <f t="shared" si="80"/>
        <v>V</v>
      </c>
      <c r="B203" s="12">
        <f>COUNTIF('Histogram Data'!$J$59:$Z$78,"="&amp;'Histogram Data'!A203)</f>
        <v>1</v>
      </c>
      <c r="C203" s="12"/>
      <c r="D203" s="12"/>
      <c r="E203" s="13"/>
    </row>
    <row r="204" spans="1:5" x14ac:dyDescent="0.25">
      <c r="A204" s="11" t="str">
        <f t="shared" si="80"/>
        <v>W</v>
      </c>
      <c r="B204" s="12">
        <f>COUNTIF('Histogram Data'!$J$59:$Z$78,"="&amp;'Histogram Data'!A204)</f>
        <v>1</v>
      </c>
      <c r="C204" s="12"/>
      <c r="D204" s="12"/>
      <c r="E204" s="13"/>
    </row>
    <row r="205" spans="1:5" x14ac:dyDescent="0.25">
      <c r="A205" s="11" t="str">
        <f t="shared" si="80"/>
        <v>X</v>
      </c>
      <c r="B205" s="12">
        <f>COUNTIF('Histogram Data'!$J$59:$Z$78,"="&amp;'Histogram Data'!A205)</f>
        <v>0</v>
      </c>
      <c r="C205" s="12"/>
      <c r="D205" s="12"/>
      <c r="E205" s="13"/>
    </row>
    <row r="206" spans="1:5" x14ac:dyDescent="0.25">
      <c r="A206" s="11" t="str">
        <f t="shared" si="80"/>
        <v>Y</v>
      </c>
      <c r="B206" s="12">
        <f>COUNTIF('Histogram Data'!$J$59:$Z$78,"="&amp;'Histogram Data'!A206)</f>
        <v>3</v>
      </c>
      <c r="C206" s="12"/>
      <c r="D206" s="12"/>
      <c r="E206" s="13"/>
    </row>
    <row r="207" spans="1:5" x14ac:dyDescent="0.25">
      <c r="A207" s="11" t="str">
        <f t="shared" si="80"/>
        <v>Z</v>
      </c>
      <c r="B207" s="12">
        <f>COUNTIF('Histogram Data'!$J$59:$Z$78,"="&amp;'Histogram Data'!A207)</f>
        <v>0</v>
      </c>
      <c r="C207" s="12"/>
      <c r="D207" s="12"/>
      <c r="E207" s="13"/>
    </row>
    <row r="208" spans="1:5" ht="15.75" thickBot="1" x14ac:dyDescent="0.3">
      <c r="A208" s="14"/>
      <c r="B208" s="15"/>
      <c r="C208" s="15"/>
      <c r="D208" s="15"/>
      <c r="E208" s="16"/>
    </row>
    <row r="210" spans="1:5" ht="15.75" thickBot="1" x14ac:dyDescent="0.3"/>
    <row r="211" spans="1:5" x14ac:dyDescent="0.25">
      <c r="A211" s="7" t="s">
        <v>109</v>
      </c>
      <c r="B211" s="9"/>
      <c r="C211" s="9"/>
      <c r="D211" s="9"/>
      <c r="E211" s="10"/>
    </row>
    <row r="212" spans="1:5" x14ac:dyDescent="0.25">
      <c r="A212" s="11" t="s">
        <v>25</v>
      </c>
      <c r="B212" s="12">
        <f>COUNTIF('Histogram Data'!$J$49:$Z$78,"="&amp;'Histogram Data'!A212)</f>
        <v>21</v>
      </c>
      <c r="C212" s="12"/>
      <c r="D212" s="12"/>
      <c r="E212" s="13"/>
    </row>
    <row r="213" spans="1:5" x14ac:dyDescent="0.25">
      <c r="A213" s="11" t="str">
        <f t="shared" ref="A213:A237" si="81">CHAR(CODE(A212)+1)</f>
        <v>B</v>
      </c>
      <c r="B213" s="12">
        <f>COUNTIF('Histogram Data'!$J$49:$Z$78,"="&amp;'Histogram Data'!A213)</f>
        <v>5</v>
      </c>
      <c r="C213" s="12"/>
      <c r="D213" s="12"/>
      <c r="E213" s="13"/>
    </row>
    <row r="214" spans="1:5" x14ac:dyDescent="0.25">
      <c r="A214" s="11" t="str">
        <f t="shared" si="81"/>
        <v>C</v>
      </c>
      <c r="B214" s="12">
        <f>COUNTIF('Histogram Data'!$J$49:$Z$78,"="&amp;'Histogram Data'!A214)</f>
        <v>10</v>
      </c>
      <c r="C214" s="12"/>
      <c r="D214" s="12"/>
      <c r="E214" s="13"/>
    </row>
    <row r="215" spans="1:5" x14ac:dyDescent="0.25">
      <c r="A215" s="11" t="str">
        <f t="shared" si="81"/>
        <v>D</v>
      </c>
      <c r="B215" s="12">
        <f>COUNTIF('Histogram Data'!$J$49:$Z$78,"="&amp;'Histogram Data'!A215)</f>
        <v>7</v>
      </c>
      <c r="C215" s="12"/>
      <c r="D215" s="12"/>
      <c r="E215" s="13"/>
    </row>
    <row r="216" spans="1:5" x14ac:dyDescent="0.25">
      <c r="A216" s="11" t="str">
        <f t="shared" si="81"/>
        <v>E</v>
      </c>
      <c r="B216" s="12">
        <f>COUNTIF('Histogram Data'!$J$49:$Z$78,"="&amp;'Histogram Data'!A216)</f>
        <v>18</v>
      </c>
      <c r="C216" s="12"/>
      <c r="D216" s="12"/>
      <c r="E216" s="13"/>
    </row>
    <row r="217" spans="1:5" x14ac:dyDescent="0.25">
      <c r="A217" s="11" t="str">
        <f t="shared" si="81"/>
        <v>F</v>
      </c>
      <c r="B217" s="12">
        <f>COUNTIF('Histogram Data'!$J$49:$Z$78,"="&amp;'Histogram Data'!A217)</f>
        <v>3</v>
      </c>
      <c r="C217" s="12"/>
      <c r="D217" s="12"/>
      <c r="E217" s="13"/>
    </row>
    <row r="218" spans="1:5" x14ac:dyDescent="0.25">
      <c r="A218" s="11" t="str">
        <f t="shared" si="81"/>
        <v>G</v>
      </c>
      <c r="B218" s="12">
        <f>COUNTIF('Histogram Data'!$J$49:$Z$78,"="&amp;'Histogram Data'!A218)</f>
        <v>4</v>
      </c>
      <c r="C218" s="12"/>
      <c r="D218" s="12"/>
      <c r="E218" s="13"/>
    </row>
    <row r="219" spans="1:5" x14ac:dyDescent="0.25">
      <c r="A219" s="11" t="str">
        <f t="shared" si="81"/>
        <v>H</v>
      </c>
      <c r="B219" s="12">
        <f>COUNTIF('Histogram Data'!$J$49:$Z$78,"="&amp;'Histogram Data'!A219)</f>
        <v>4</v>
      </c>
      <c r="C219" s="12"/>
      <c r="D219" s="12"/>
      <c r="E219" s="13"/>
    </row>
    <row r="220" spans="1:5" x14ac:dyDescent="0.25">
      <c r="A220" s="11" t="str">
        <f t="shared" si="81"/>
        <v>I</v>
      </c>
      <c r="B220" s="12">
        <f>COUNTIF('Histogram Data'!$J$49:$Z$78,"="&amp;'Histogram Data'!A220)</f>
        <v>10</v>
      </c>
      <c r="C220" s="12"/>
      <c r="D220" s="12"/>
      <c r="E220" s="13"/>
    </row>
    <row r="221" spans="1:5" x14ac:dyDescent="0.25">
      <c r="A221" s="11" t="str">
        <f t="shared" si="81"/>
        <v>J</v>
      </c>
      <c r="B221" s="12">
        <f>COUNTIF('Histogram Data'!$J$49:$Z$78,"="&amp;'Histogram Data'!A221)</f>
        <v>0</v>
      </c>
      <c r="C221" s="12"/>
      <c r="D221" s="12"/>
      <c r="E221" s="13"/>
    </row>
    <row r="222" spans="1:5" x14ac:dyDescent="0.25">
      <c r="A222" s="11" t="str">
        <f t="shared" si="81"/>
        <v>K</v>
      </c>
      <c r="B222" s="12">
        <f>COUNTIF('Histogram Data'!$J$49:$Z$78,"="&amp;'Histogram Data'!A222)</f>
        <v>1</v>
      </c>
      <c r="C222" s="12"/>
      <c r="D222" s="12"/>
      <c r="E222" s="13"/>
    </row>
    <row r="223" spans="1:5" x14ac:dyDescent="0.25">
      <c r="A223" s="11" t="str">
        <f t="shared" si="81"/>
        <v>L</v>
      </c>
      <c r="B223" s="12">
        <f>COUNTIF('Histogram Data'!$J$49:$Z$78,"="&amp;'Histogram Data'!A223)</f>
        <v>7</v>
      </c>
      <c r="C223" s="12"/>
      <c r="D223" s="12"/>
      <c r="E223" s="13"/>
    </row>
    <row r="224" spans="1:5" x14ac:dyDescent="0.25">
      <c r="A224" s="11" t="str">
        <f t="shared" si="81"/>
        <v>M</v>
      </c>
      <c r="B224" s="12">
        <f>COUNTIF('Histogram Data'!$J$49:$Z$78,"="&amp;'Histogram Data'!A224)</f>
        <v>9</v>
      </c>
      <c r="C224" s="12"/>
      <c r="D224" s="12"/>
      <c r="E224" s="13"/>
    </row>
    <row r="225" spans="1:5" x14ac:dyDescent="0.25">
      <c r="A225" s="11" t="str">
        <f t="shared" si="81"/>
        <v>N</v>
      </c>
      <c r="B225" s="12">
        <f>COUNTIF('Histogram Data'!$J$49:$Z$78,"="&amp;'Histogram Data'!A225)</f>
        <v>12</v>
      </c>
      <c r="C225" s="12"/>
      <c r="D225" s="12"/>
      <c r="E225" s="13"/>
    </row>
    <row r="226" spans="1:5" x14ac:dyDescent="0.25">
      <c r="A226" s="11" t="str">
        <f t="shared" si="81"/>
        <v>O</v>
      </c>
      <c r="B226" s="12">
        <f>COUNTIF('Histogram Data'!$J$49:$Z$78,"="&amp;'Histogram Data'!A226)</f>
        <v>19</v>
      </c>
      <c r="C226" s="12"/>
      <c r="D226" s="12"/>
      <c r="E226" s="13"/>
    </row>
    <row r="227" spans="1:5" x14ac:dyDescent="0.25">
      <c r="A227" s="11" t="str">
        <f t="shared" si="81"/>
        <v>P</v>
      </c>
      <c r="B227" s="12">
        <f>COUNTIF('Histogram Data'!$J$49:$Z$78,"="&amp;'Histogram Data'!A227)</f>
        <v>7</v>
      </c>
      <c r="C227" s="12"/>
      <c r="D227" s="12"/>
      <c r="E227" s="13"/>
    </row>
    <row r="228" spans="1:5" x14ac:dyDescent="0.25">
      <c r="A228" s="11" t="str">
        <f t="shared" si="81"/>
        <v>Q</v>
      </c>
      <c r="B228" s="12">
        <f>COUNTIF('Histogram Data'!$J$49:$Z$78,"="&amp;'Histogram Data'!A228)</f>
        <v>0</v>
      </c>
      <c r="C228" s="12"/>
      <c r="D228" s="12"/>
      <c r="E228" s="13"/>
    </row>
    <row r="229" spans="1:5" x14ac:dyDescent="0.25">
      <c r="A229" s="11" t="str">
        <f t="shared" si="81"/>
        <v>R</v>
      </c>
      <c r="B229" s="12">
        <f>COUNTIF('Histogram Data'!$J$49:$Z$78,"="&amp;'Histogram Data'!A229)</f>
        <v>19</v>
      </c>
      <c r="C229" s="12"/>
      <c r="D229" s="12"/>
      <c r="E229" s="13"/>
    </row>
    <row r="230" spans="1:5" x14ac:dyDescent="0.25">
      <c r="A230" s="11" t="str">
        <f t="shared" si="81"/>
        <v>S</v>
      </c>
      <c r="B230" s="12">
        <f>COUNTIF('Histogram Data'!$J$49:$Z$78,"="&amp;'Histogram Data'!A230)</f>
        <v>11</v>
      </c>
      <c r="C230" s="12"/>
      <c r="D230" s="12"/>
      <c r="E230" s="13"/>
    </row>
    <row r="231" spans="1:5" x14ac:dyDescent="0.25">
      <c r="A231" s="11" t="str">
        <f t="shared" si="81"/>
        <v>T</v>
      </c>
      <c r="B231" s="12">
        <f>COUNTIF('Histogram Data'!$J$49:$Z$78,"="&amp;'Histogram Data'!A231)</f>
        <v>15</v>
      </c>
      <c r="C231" s="12"/>
      <c r="D231" s="12"/>
      <c r="E231" s="13"/>
    </row>
    <row r="232" spans="1:5" x14ac:dyDescent="0.25">
      <c r="A232" s="11" t="str">
        <f t="shared" si="81"/>
        <v>U</v>
      </c>
      <c r="B232" s="12">
        <f>COUNTIF('Histogram Data'!$J$49:$Z$78,"="&amp;'Histogram Data'!A232)</f>
        <v>6</v>
      </c>
      <c r="C232" s="12"/>
      <c r="D232" s="12"/>
      <c r="E232" s="13"/>
    </row>
    <row r="233" spans="1:5" x14ac:dyDescent="0.25">
      <c r="A233" s="11" t="str">
        <f t="shared" si="81"/>
        <v>V</v>
      </c>
      <c r="B233" s="12">
        <f>COUNTIF('Histogram Data'!$J$49:$Z$78,"="&amp;'Histogram Data'!A233)</f>
        <v>1</v>
      </c>
      <c r="C233" s="12"/>
      <c r="D233" s="12"/>
      <c r="E233" s="13"/>
    </row>
    <row r="234" spans="1:5" x14ac:dyDescent="0.25">
      <c r="A234" s="11" t="str">
        <f t="shared" si="81"/>
        <v>W</v>
      </c>
      <c r="B234" s="12">
        <f>COUNTIF('Histogram Data'!$J$49:$Z$78,"="&amp;'Histogram Data'!A234)</f>
        <v>3</v>
      </c>
      <c r="C234" s="12"/>
      <c r="D234" s="12"/>
      <c r="E234" s="13"/>
    </row>
    <row r="235" spans="1:5" x14ac:dyDescent="0.25">
      <c r="A235" s="11" t="str">
        <f t="shared" si="81"/>
        <v>X</v>
      </c>
      <c r="B235" s="12">
        <f>COUNTIF('Histogram Data'!$J$49:$Z$78,"="&amp;'Histogram Data'!A235)</f>
        <v>0</v>
      </c>
      <c r="C235" s="12"/>
      <c r="D235" s="12"/>
      <c r="E235" s="13"/>
    </row>
    <row r="236" spans="1:5" x14ac:dyDescent="0.25">
      <c r="A236" s="11" t="str">
        <f t="shared" si="81"/>
        <v>Y</v>
      </c>
      <c r="B236" s="12">
        <f>COUNTIF('Histogram Data'!$J$49:$Z$78,"="&amp;'Histogram Data'!A236)</f>
        <v>3</v>
      </c>
      <c r="C236" s="12"/>
      <c r="D236" s="12"/>
      <c r="E236" s="13"/>
    </row>
    <row r="237" spans="1:5" x14ac:dyDescent="0.25">
      <c r="A237" s="11" t="str">
        <f t="shared" si="81"/>
        <v>Z</v>
      </c>
      <c r="B237" s="12">
        <f>COUNTIF('Histogram Data'!$J$49:$Z$78,"="&amp;'Histogram Data'!A237)</f>
        <v>0</v>
      </c>
      <c r="C237" s="12"/>
      <c r="D237" s="12"/>
      <c r="E237" s="13"/>
    </row>
    <row r="238" spans="1:5" ht="15.75" thickBot="1" x14ac:dyDescent="0.3">
      <c r="A238" s="14"/>
      <c r="B238" s="15"/>
      <c r="C238" s="15"/>
      <c r="D238" s="15"/>
      <c r="E238" s="16"/>
    </row>
  </sheetData>
  <mergeCells count="2">
    <mergeCell ref="A60:B60"/>
    <mergeCell ref="C60:D60"/>
  </mergeCells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karenerobinson</dc:creator>
  <cp:lastModifiedBy>karenerobinson</cp:lastModifiedBy>
  <cp:lastPrinted>2012-12-16T03:30:49Z</cp:lastPrinted>
  <dcterms:created xsi:type="dcterms:W3CDTF">2012-12-08T20:37:34Z</dcterms:created>
  <dcterms:modified xsi:type="dcterms:W3CDTF">2013-01-21T19:35:06Z</dcterms:modified>
</cp:coreProperties>
</file>