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areny/Documents/edX Courses/EX101 Data Analysis Take it to the Max /"/>
    </mc:Choice>
  </mc:AlternateContent>
  <bookViews>
    <workbookView xWindow="0" yWindow="460" windowWidth="24280" windowHeight="11760" tabRatio="500"/>
  </bookViews>
  <sheets>
    <sheet name="Sheet1" sheetId="2" r:id="rId1"/>
  </sheets>
  <definedNames>
    <definedName name="cp?s__5EDJI" localSheetId="0">Sheet1!$A$1:$E$31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M3" i="2"/>
  <c r="M2" i="2"/>
  <c r="I2" i="2"/>
  <c r="F2" i="2"/>
  <c r="J2" i="2"/>
  <c r="I31" i="2"/>
  <c r="F31" i="2"/>
  <c r="J31" i="2"/>
  <c r="I30" i="2"/>
  <c r="F30" i="2"/>
  <c r="J30" i="2"/>
  <c r="I29" i="2"/>
  <c r="F29" i="2"/>
  <c r="J29" i="2"/>
  <c r="I28" i="2"/>
  <c r="F28" i="2"/>
  <c r="J28" i="2"/>
  <c r="I27" i="2"/>
  <c r="F27" i="2"/>
  <c r="J27" i="2"/>
  <c r="I26" i="2"/>
  <c r="F26" i="2"/>
  <c r="J26" i="2"/>
  <c r="I25" i="2"/>
  <c r="F25" i="2"/>
  <c r="J25" i="2"/>
  <c r="I24" i="2"/>
  <c r="F24" i="2"/>
  <c r="J24" i="2"/>
  <c r="I23" i="2"/>
  <c r="F23" i="2"/>
  <c r="J23" i="2"/>
  <c r="I22" i="2"/>
  <c r="F22" i="2"/>
  <c r="J22" i="2"/>
  <c r="I21" i="2"/>
  <c r="F21" i="2"/>
  <c r="J21" i="2"/>
  <c r="I20" i="2"/>
  <c r="F20" i="2"/>
  <c r="J20" i="2"/>
  <c r="I19" i="2"/>
  <c r="F19" i="2"/>
  <c r="J19" i="2"/>
  <c r="I18" i="2"/>
  <c r="F18" i="2"/>
  <c r="J18" i="2"/>
  <c r="I17" i="2"/>
  <c r="F17" i="2"/>
  <c r="J17" i="2"/>
  <c r="I16" i="2"/>
  <c r="F16" i="2"/>
  <c r="J16" i="2"/>
  <c r="I15" i="2"/>
  <c r="F15" i="2"/>
  <c r="J15" i="2"/>
  <c r="I14" i="2"/>
  <c r="F14" i="2"/>
  <c r="J14" i="2"/>
  <c r="I13" i="2"/>
  <c r="F13" i="2"/>
  <c r="J13" i="2"/>
  <c r="I12" i="2"/>
  <c r="F12" i="2"/>
  <c r="J12" i="2"/>
  <c r="I11" i="2"/>
  <c r="F11" i="2"/>
  <c r="J11" i="2"/>
  <c r="I10" i="2"/>
  <c r="F10" i="2"/>
  <c r="J10" i="2"/>
  <c r="I9" i="2"/>
  <c r="F9" i="2"/>
  <c r="J9" i="2"/>
  <c r="I8" i="2"/>
  <c r="F8" i="2"/>
  <c r="J8" i="2"/>
  <c r="I7" i="2"/>
  <c r="F7" i="2"/>
  <c r="J7" i="2"/>
  <c r="I6" i="2"/>
  <c r="F6" i="2"/>
  <c r="J6" i="2"/>
  <c r="I5" i="2"/>
  <c r="F5" i="2"/>
  <c r="J5" i="2"/>
  <c r="I4" i="2"/>
  <c r="F4" i="2"/>
  <c r="J4" i="2"/>
  <c r="I3" i="2"/>
  <c r="F3" i="2"/>
  <c r="J3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finance.yahoo.com/q/cp?s=%5EDJI" htmlTables="1">
      <tables count="1">
        <x v="9"/>
      </tables>
    </webPr>
  </connection>
</connections>
</file>

<file path=xl/sharedStrings.xml><?xml version="1.0" encoding="utf-8"?>
<sst xmlns="http://schemas.openxmlformats.org/spreadsheetml/2006/main" count="136" uniqueCount="136">
  <si>
    <t>Volume</t>
  </si>
  <si>
    <t>Name</t>
  </si>
  <si>
    <t>Last Trade</t>
  </si>
  <si>
    <t>Change</t>
  </si>
  <si>
    <t>AAPL</t>
  </si>
  <si>
    <t>Apple Inc.</t>
  </si>
  <si>
    <t>112.34 Sep 2</t>
  </si>
  <si>
    <t>Up 4.62 (4.29%)</t>
  </si>
  <si>
    <t>AXP</t>
  </si>
  <si>
    <t>American Express Company</t>
  </si>
  <si>
    <t>74.94 Sep 2</t>
  </si>
  <si>
    <t>Up 0.94 (1.27%)</t>
  </si>
  <si>
    <t>BA</t>
  </si>
  <si>
    <t>The Boeing Company</t>
  </si>
  <si>
    <t>130.63 Sep 2</t>
  </si>
  <si>
    <t>Up 3.19 (2.50%)</t>
  </si>
  <si>
    <t>CAT</t>
  </si>
  <si>
    <t>Caterpillar Inc.</t>
  </si>
  <si>
    <t>76.10 Sep 2</t>
  </si>
  <si>
    <t>Up 1.20 (1.60%)</t>
  </si>
  <si>
    <t>CSCO</t>
  </si>
  <si>
    <t>Cisco Systems, Inc.</t>
  </si>
  <si>
    <t>25.65 Sep 2</t>
  </si>
  <si>
    <t>Up 0.53 (2.11%)</t>
  </si>
  <si>
    <t>CVX</t>
  </si>
  <si>
    <t>Chevron Corporation</t>
  </si>
  <si>
    <t>78.06 Sep 2</t>
  </si>
  <si>
    <t>Down 0.13 (0.17%)</t>
  </si>
  <si>
    <t>DD</t>
  </si>
  <si>
    <t>E. I. du Pont de Nemours and Company</t>
  </si>
  <si>
    <t>50.65 Sep 2</t>
  </si>
  <si>
    <t>Up 0.63 (1.26%)</t>
  </si>
  <si>
    <t>DIS</t>
  </si>
  <si>
    <t>The Walt Disney Company</t>
  </si>
  <si>
    <t>101.89 Sep 2</t>
  </si>
  <si>
    <t>Up 2.38 (2.39%)</t>
  </si>
  <si>
    <t>GE</t>
  </si>
  <si>
    <t>General Electric Company</t>
  </si>
  <si>
    <t>24.57 Sep 2</t>
  </si>
  <si>
    <t>Up 0.69 (2.89%)</t>
  </si>
  <si>
    <t>GS</t>
  </si>
  <si>
    <t>The Goldman Sachs Group, Inc.</t>
  </si>
  <si>
    <t>184.51 Sep 2</t>
  </si>
  <si>
    <t>Up 2.39 (1.31%)</t>
  </si>
  <si>
    <t>HD</t>
  </si>
  <si>
    <t>The Home Depot, Inc.</t>
  </si>
  <si>
    <t>116.48 Sep 2</t>
  </si>
  <si>
    <t>Up 3.41 (3.02%)</t>
  </si>
  <si>
    <t>IBM</t>
  </si>
  <si>
    <t>International Business Machines Corporation</t>
  </si>
  <si>
    <t>145.05 Sep 2</t>
  </si>
  <si>
    <t>Up 2.37 (1.66%)</t>
  </si>
  <si>
    <t>INTC</t>
  </si>
  <si>
    <t>Intel Corporation</t>
  </si>
  <si>
    <t>28.60 Sep 2</t>
  </si>
  <si>
    <t>Up 0.78 (2.80%)</t>
  </si>
  <si>
    <t>JNJ</t>
  </si>
  <si>
    <t>Johnson &amp; Johnson</t>
  </si>
  <si>
    <t>93.35 Sep 2</t>
  </si>
  <si>
    <t>Up 1.26 (1.37%)</t>
  </si>
  <si>
    <t>JPM</t>
  </si>
  <si>
    <t>JPMorgan Chase &amp; Co.</t>
  </si>
  <si>
    <t>62.57 Sep 2</t>
  </si>
  <si>
    <t>Up 1.12 (1.82%)</t>
  </si>
  <si>
    <t>KO</t>
  </si>
  <si>
    <t>The Coca-Cola Company</t>
  </si>
  <si>
    <t>38.90 Sep 2</t>
  </si>
  <si>
    <t>Up 0.15 (0.39%)</t>
  </si>
  <si>
    <t>MCD</t>
  </si>
  <si>
    <t>McDonald's Corp.</t>
  </si>
  <si>
    <t>96.04 Sep 2</t>
  </si>
  <si>
    <t>Up 2.57 (2.75%)</t>
  </si>
  <si>
    <t>MMM</t>
  </si>
  <si>
    <t>3M Company</t>
  </si>
  <si>
    <t>141.24 Sep 2</t>
  </si>
  <si>
    <t>Up 2.74 (1.98%)</t>
  </si>
  <si>
    <t>MRK</t>
  </si>
  <si>
    <t>Merck &amp; Co. Inc.</t>
  </si>
  <si>
    <t>52.98 Sep 2</t>
  </si>
  <si>
    <t>Up 0.45 (0.86%)</t>
  </si>
  <si>
    <t>MSFT</t>
  </si>
  <si>
    <t>Microsoft Corporation</t>
  </si>
  <si>
    <t>43.36 Sep 2</t>
  </si>
  <si>
    <t>Up 1.54 (3.68%)</t>
  </si>
  <si>
    <t>NKE</t>
  </si>
  <si>
    <t>NIKE, Inc.</t>
  </si>
  <si>
    <t>110.42 Sep 2</t>
  </si>
  <si>
    <t>Up 2.07 (1.91%)</t>
  </si>
  <si>
    <t>PFE</t>
  </si>
  <si>
    <t>Pfizer Inc.</t>
  </si>
  <si>
    <t>31.97 Sep 2</t>
  </si>
  <si>
    <t>Up 0.61 (1.95%)</t>
  </si>
  <si>
    <t>PG</t>
  </si>
  <si>
    <t>The Procter &amp; Gamble Company</t>
  </si>
  <si>
    <t>69.81 Sep 2</t>
  </si>
  <si>
    <t>Up 0.91 (1.32%)</t>
  </si>
  <si>
    <t>TRV</t>
  </si>
  <si>
    <t>The Travelers Companies, Inc.</t>
  </si>
  <si>
    <t>98.93 Sep 2</t>
  </si>
  <si>
    <t>Up 1.44 (1.48%)</t>
  </si>
  <si>
    <t>UNH</t>
  </si>
  <si>
    <t>UnitedHealth Group Incorporated</t>
  </si>
  <si>
    <t>114.23 Sep 2</t>
  </si>
  <si>
    <t>Up 1.60 (1.42%)</t>
  </si>
  <si>
    <t>UTX</t>
  </si>
  <si>
    <t>United Technologies Corporation</t>
  </si>
  <si>
    <t>91.24 Sep 2</t>
  </si>
  <si>
    <t>Up 1.52 (1.69%)</t>
  </si>
  <si>
    <t>V</t>
  </si>
  <si>
    <t>Visa Inc.</t>
  </si>
  <si>
    <t>69.62 Sep 2</t>
  </si>
  <si>
    <t>Up 0.66 (0.96%)</t>
  </si>
  <si>
    <t>VZ</t>
  </si>
  <si>
    <t>Verizon Communications Inc.</t>
  </si>
  <si>
    <t>45.35 Sep 2</t>
  </si>
  <si>
    <t>Up 0.45 (1.00%)</t>
  </si>
  <si>
    <t>WMT</t>
  </si>
  <si>
    <t>Wal-Mart Stores Inc.</t>
  </si>
  <si>
    <t>64.44 Sep 2</t>
  </si>
  <si>
    <t>Up 0.62 (0.97%)</t>
  </si>
  <si>
    <t>XOM</t>
  </si>
  <si>
    <t>Exxon Mobil Corporation</t>
  </si>
  <si>
    <t>73.23 Sep 2</t>
  </si>
  <si>
    <t>Up 1.15 (1.60%)</t>
  </si>
  <si>
    <t>Symbol</t>
  </si>
  <si>
    <t>Trend</t>
  </si>
  <si>
    <t>Up</t>
  </si>
  <si>
    <t>Down</t>
  </si>
  <si>
    <t>Vol to Sell</t>
  </si>
  <si>
    <t>My Shares</t>
  </si>
  <si>
    <t>My Profit</t>
  </si>
  <si>
    <t>Total of My Shares</t>
  </si>
  <si>
    <t>Last Trade Price</t>
  </si>
  <si>
    <t>Notes:</t>
  </si>
  <si>
    <t xml:space="preserve">Source of data </t>
  </si>
  <si>
    <t>http://finance.yahoo.com/q/cp?s=%5EDJI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</si>
</sst>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\(&quot;$&quot;#,##0.00\)"/>
    <numFmt numFmtId="165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164" fontId="0" fillId="0" borderId="1" xfId="1" applyNumberFormat="1" applyFont="1" applyBorder="1"/>
    <xf numFmtId="0" fontId="0" fillId="3" borderId="1" xfId="0" applyFill="1" applyBorder="1"/>
    <xf numFmtId="0" fontId="3" fillId="0" borderId="0" xfId="0" applyFont="1"/>
    <xf numFmtId="0" fontId="4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p?s=%5EDJ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q/cp?s=%5EDJI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0" zoomScaleNormal="90" zoomScalePageLayoutView="90" workbookViewId="0">
      <selection activeCell="M13" sqref="M13"/>
    </sheetView>
  </sheetViews>
  <sheetFormatPr baseColWidth="10" defaultColWidth="8.83203125" defaultRowHeight="16" x14ac:dyDescent="0.2"/>
  <cols>
    <col min="1" max="1" width="7.1640625" bestFit="1" customWidth="1"/>
    <col min="2" max="2" width="38.5" bestFit="1" customWidth="1"/>
    <col min="3" max="3" width="11.83203125" bestFit="1" customWidth="1"/>
    <col min="4" max="4" width="16.83203125" bestFit="1" customWidth="1"/>
    <col min="5" max="5" width="10.5" bestFit="1" customWidth="1"/>
    <col min="6" max="6" width="14.1640625" bestFit="1" customWidth="1"/>
    <col min="8" max="8" width="9.1640625" bestFit="1" customWidth="1"/>
    <col min="9" max="9" width="13.5" customWidth="1"/>
    <col min="10" max="10" width="11.1640625" bestFit="1" customWidth="1"/>
    <col min="11" max="11" width="9.1640625" customWidth="1"/>
    <col min="12" max="12" width="18.5" customWidth="1"/>
  </cols>
  <sheetData>
    <row r="1" spans="1:13" x14ac:dyDescent="0.2">
      <c r="A1" s="4" t="s">
        <v>124</v>
      </c>
      <c r="B1" s="4" t="s">
        <v>1</v>
      </c>
      <c r="C1" s="4" t="s">
        <v>2</v>
      </c>
      <c r="D1" s="4" t="s">
        <v>3</v>
      </c>
      <c r="E1" s="4" t="s">
        <v>0</v>
      </c>
      <c r="F1" s="6" t="s">
        <v>132</v>
      </c>
      <c r="G1" s="6" t="s">
        <v>125</v>
      </c>
      <c r="H1" s="6" t="s">
        <v>129</v>
      </c>
      <c r="I1" s="6" t="s">
        <v>128</v>
      </c>
      <c r="J1" s="6" t="s">
        <v>130</v>
      </c>
      <c r="L1" s="6" t="s">
        <v>131</v>
      </c>
    </row>
    <row r="2" spans="1:13" x14ac:dyDescent="0.2">
      <c r="A2" s="1" t="s">
        <v>4</v>
      </c>
      <c r="B2" s="1" t="s">
        <v>5</v>
      </c>
      <c r="C2" s="1" t="s">
        <v>6</v>
      </c>
      <c r="D2" s="1" t="s">
        <v>7</v>
      </c>
      <c r="E2" s="2">
        <v>61910551</v>
      </c>
      <c r="F2" s="1" t="str">
        <f>LEFT(C2,FIND(" ",C2)-1)</f>
        <v>112.34</v>
      </c>
      <c r="G2" s="1" t="str">
        <f>LEFT(D2,FIND(" ",D2)-1)</f>
        <v>Up</v>
      </c>
      <c r="H2" s="3">
        <v>200</v>
      </c>
      <c r="I2" s="1">
        <f>ROUND(IF(G2="Up", 0, H2/2),0)</f>
        <v>0</v>
      </c>
      <c r="J2" s="5">
        <f>I2*F2</f>
        <v>0</v>
      </c>
      <c r="L2" t="s">
        <v>126</v>
      </c>
      <c r="M2">
        <f>SUMIF(G:G, L2,H:H )</f>
        <v>1152</v>
      </c>
    </row>
    <row r="3" spans="1:13" x14ac:dyDescent="0.2">
      <c r="A3" s="1" t="s">
        <v>8</v>
      </c>
      <c r="B3" s="1" t="s">
        <v>9</v>
      </c>
      <c r="C3" s="1" t="s">
        <v>10</v>
      </c>
      <c r="D3" s="1" t="s">
        <v>11</v>
      </c>
      <c r="E3" s="2">
        <v>5914395</v>
      </c>
      <c r="F3" s="1" t="str">
        <f t="shared" ref="F3:F31" si="0">LEFT(C3,FIND(" ",C3)-1)</f>
        <v>74.94</v>
      </c>
      <c r="G3" s="1" t="str">
        <f t="shared" ref="G3:G31" si="1">LEFT(D3,FIND(" ",D3)-1)</f>
        <v>Up</v>
      </c>
      <c r="H3" s="1">
        <v>0</v>
      </c>
      <c r="I3" s="1">
        <f t="shared" ref="I3:I31" si="2">ROUND(IF(G3="Up", 0, H3/2),0)</f>
        <v>0</v>
      </c>
      <c r="J3" s="5">
        <f t="shared" ref="J3:J31" si="3">I3*F3</f>
        <v>0</v>
      </c>
      <c r="L3" t="s">
        <v>127</v>
      </c>
      <c r="M3">
        <f>SUMIF(G:G, L3,H:H )</f>
        <v>435</v>
      </c>
    </row>
    <row r="4" spans="1:13" x14ac:dyDescent="0.2">
      <c r="A4" s="1" t="s">
        <v>12</v>
      </c>
      <c r="B4" s="1" t="s">
        <v>13</v>
      </c>
      <c r="C4" s="1" t="s">
        <v>14</v>
      </c>
      <c r="D4" s="1" t="s">
        <v>15</v>
      </c>
      <c r="E4" s="2">
        <v>4809344</v>
      </c>
      <c r="F4" s="1" t="str">
        <f t="shared" si="0"/>
        <v>130.63</v>
      </c>
      <c r="G4" s="1" t="str">
        <f t="shared" si="1"/>
        <v>Up</v>
      </c>
      <c r="H4" s="1">
        <v>0</v>
      </c>
      <c r="I4" s="1">
        <f t="shared" si="2"/>
        <v>0</v>
      </c>
      <c r="J4" s="5">
        <f t="shared" si="3"/>
        <v>0</v>
      </c>
    </row>
    <row r="5" spans="1:13" x14ac:dyDescent="0.2">
      <c r="A5" s="1" t="s">
        <v>16</v>
      </c>
      <c r="B5" s="1" t="s">
        <v>17</v>
      </c>
      <c r="C5" s="1" t="s">
        <v>18</v>
      </c>
      <c r="D5" s="1" t="s">
        <v>19</v>
      </c>
      <c r="E5" s="2">
        <v>5325877</v>
      </c>
      <c r="F5" s="1" t="str">
        <f t="shared" si="0"/>
        <v>76.10</v>
      </c>
      <c r="G5" s="1" t="str">
        <f t="shared" si="1"/>
        <v>Up</v>
      </c>
      <c r="H5" s="1">
        <v>0</v>
      </c>
      <c r="I5" s="1">
        <f t="shared" si="2"/>
        <v>0</v>
      </c>
      <c r="J5" s="5">
        <f t="shared" si="3"/>
        <v>0</v>
      </c>
    </row>
    <row r="6" spans="1:13" x14ac:dyDescent="0.2">
      <c r="A6" s="1" t="s">
        <v>20</v>
      </c>
      <c r="B6" s="1" t="s">
        <v>21</v>
      </c>
      <c r="C6" s="1" t="s">
        <v>22</v>
      </c>
      <c r="D6" s="1" t="s">
        <v>23</v>
      </c>
      <c r="E6" s="2">
        <v>27925308</v>
      </c>
      <c r="F6" s="1" t="str">
        <f t="shared" si="0"/>
        <v>25.65</v>
      </c>
      <c r="G6" s="1" t="str">
        <f t="shared" si="1"/>
        <v>Up</v>
      </c>
      <c r="H6" s="1">
        <v>0</v>
      </c>
      <c r="I6" s="1">
        <f t="shared" si="2"/>
        <v>0</v>
      </c>
      <c r="J6" s="5">
        <f t="shared" si="3"/>
        <v>0</v>
      </c>
      <c r="L6" s="7" t="s">
        <v>133</v>
      </c>
    </row>
    <row r="7" spans="1:13" x14ac:dyDescent="0.2">
      <c r="A7" s="1" t="s">
        <v>24</v>
      </c>
      <c r="B7" s="1" t="s">
        <v>25</v>
      </c>
      <c r="C7" s="1" t="s">
        <v>26</v>
      </c>
      <c r="D7" s="1" t="s">
        <v>27</v>
      </c>
      <c r="E7" s="2">
        <v>14255864</v>
      </c>
      <c r="F7" s="1" t="str">
        <f t="shared" si="0"/>
        <v>78.06</v>
      </c>
      <c r="G7" s="1" t="str">
        <f t="shared" si="1"/>
        <v>Down</v>
      </c>
      <c r="H7" s="1">
        <v>435</v>
      </c>
      <c r="I7" s="1">
        <f t="shared" si="2"/>
        <v>218</v>
      </c>
      <c r="J7" s="5">
        <f t="shared" si="3"/>
        <v>17017.080000000002</v>
      </c>
      <c r="L7" t="s">
        <v>134</v>
      </c>
      <c r="M7" s="8" t="s">
        <v>135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2">
        <v>4871344</v>
      </c>
      <c r="F8" s="1" t="str">
        <f t="shared" si="0"/>
        <v>50.65</v>
      </c>
      <c r="G8" s="1" t="str">
        <f t="shared" si="1"/>
        <v>Up</v>
      </c>
      <c r="H8" s="1">
        <v>0</v>
      </c>
      <c r="I8" s="1">
        <f t="shared" si="2"/>
        <v>0</v>
      </c>
      <c r="J8" s="5">
        <f t="shared" si="3"/>
        <v>0</v>
      </c>
    </row>
    <row r="9" spans="1:13" x14ac:dyDescent="0.2">
      <c r="A9" s="1" t="s">
        <v>32</v>
      </c>
      <c r="B9" s="1" t="s">
        <v>33</v>
      </c>
      <c r="C9" s="1" t="s">
        <v>34</v>
      </c>
      <c r="D9" s="1" t="s">
        <v>35</v>
      </c>
      <c r="E9" s="2">
        <v>12148187</v>
      </c>
      <c r="F9" s="1" t="str">
        <f t="shared" si="0"/>
        <v>101.89</v>
      </c>
      <c r="G9" s="1" t="str">
        <f t="shared" si="1"/>
        <v>Up</v>
      </c>
      <c r="H9" s="1">
        <v>130</v>
      </c>
      <c r="I9" s="1">
        <f t="shared" si="2"/>
        <v>0</v>
      </c>
      <c r="J9" s="5">
        <f t="shared" si="3"/>
        <v>0</v>
      </c>
    </row>
    <row r="10" spans="1:13" x14ac:dyDescent="0.2">
      <c r="A10" s="1" t="s">
        <v>36</v>
      </c>
      <c r="B10" s="1" t="s">
        <v>37</v>
      </c>
      <c r="C10" s="1" t="s">
        <v>38</v>
      </c>
      <c r="D10" s="1" t="s">
        <v>39</v>
      </c>
      <c r="E10" s="2">
        <v>50481542</v>
      </c>
      <c r="F10" s="1" t="str">
        <f t="shared" si="0"/>
        <v>24.57</v>
      </c>
      <c r="G10" s="1" t="str">
        <f t="shared" si="1"/>
        <v>Up</v>
      </c>
      <c r="H10" s="1">
        <v>145</v>
      </c>
      <c r="I10" s="1">
        <f t="shared" si="2"/>
        <v>0</v>
      </c>
      <c r="J10" s="5">
        <f t="shared" si="3"/>
        <v>0</v>
      </c>
    </row>
    <row r="11" spans="1:13" x14ac:dyDescent="0.2">
      <c r="A11" s="1" t="s">
        <v>40</v>
      </c>
      <c r="B11" s="1" t="s">
        <v>41</v>
      </c>
      <c r="C11" s="1" t="s">
        <v>42</v>
      </c>
      <c r="D11" s="1" t="s">
        <v>43</v>
      </c>
      <c r="E11" s="2">
        <v>3043803</v>
      </c>
      <c r="F11" s="1" t="str">
        <f t="shared" si="0"/>
        <v>184.51</v>
      </c>
      <c r="G11" s="1" t="str">
        <f t="shared" si="1"/>
        <v>Up</v>
      </c>
      <c r="H11" s="1">
        <v>0</v>
      </c>
      <c r="I11" s="1">
        <f t="shared" si="2"/>
        <v>0</v>
      </c>
      <c r="J11" s="5">
        <f t="shared" si="3"/>
        <v>0</v>
      </c>
    </row>
    <row r="12" spans="1:13" x14ac:dyDescent="0.2">
      <c r="A12" s="1" t="s">
        <v>44</v>
      </c>
      <c r="B12" s="1" t="s">
        <v>45</v>
      </c>
      <c r="C12" s="1" t="s">
        <v>46</v>
      </c>
      <c r="D12" s="1" t="s">
        <v>47</v>
      </c>
      <c r="E12" s="2">
        <v>6487436</v>
      </c>
      <c r="F12" s="1" t="str">
        <f t="shared" si="0"/>
        <v>116.48</v>
      </c>
      <c r="G12" s="1" t="str">
        <f t="shared" si="1"/>
        <v>Up</v>
      </c>
      <c r="H12" s="1">
        <v>0</v>
      </c>
      <c r="I12" s="1">
        <f t="shared" si="2"/>
        <v>0</v>
      </c>
      <c r="J12" s="5">
        <f t="shared" si="3"/>
        <v>0</v>
      </c>
    </row>
    <row r="13" spans="1:13" x14ac:dyDescent="0.2">
      <c r="A13" s="1" t="s">
        <v>48</v>
      </c>
      <c r="B13" s="1" t="s">
        <v>49</v>
      </c>
      <c r="C13" s="1" t="s">
        <v>50</v>
      </c>
      <c r="D13" s="1" t="s">
        <v>51</v>
      </c>
      <c r="E13" s="2">
        <v>4252028</v>
      </c>
      <c r="F13" s="1" t="str">
        <f t="shared" si="0"/>
        <v>145.05</v>
      </c>
      <c r="G13" s="1" t="str">
        <f t="shared" si="1"/>
        <v>Up</v>
      </c>
      <c r="H13" s="1">
        <v>0</v>
      </c>
      <c r="I13" s="1">
        <f t="shared" si="2"/>
        <v>0</v>
      </c>
      <c r="J13" s="5">
        <f t="shared" si="3"/>
        <v>0</v>
      </c>
    </row>
    <row r="14" spans="1:13" x14ac:dyDescent="0.2">
      <c r="A14" s="1" t="s">
        <v>52</v>
      </c>
      <c r="B14" s="1" t="s">
        <v>53</v>
      </c>
      <c r="C14" s="1" t="s">
        <v>54</v>
      </c>
      <c r="D14" s="1" t="s">
        <v>55</v>
      </c>
      <c r="E14" s="2">
        <v>34618814</v>
      </c>
      <c r="F14" s="1" t="str">
        <f t="shared" si="0"/>
        <v>28.60</v>
      </c>
      <c r="G14" s="1" t="str">
        <f t="shared" si="1"/>
        <v>Up</v>
      </c>
      <c r="H14" s="1">
        <v>200</v>
      </c>
      <c r="I14" s="1">
        <f t="shared" si="2"/>
        <v>0</v>
      </c>
      <c r="J14" s="5">
        <f t="shared" si="3"/>
        <v>0</v>
      </c>
    </row>
    <row r="15" spans="1:13" x14ac:dyDescent="0.2">
      <c r="A15" s="1" t="s">
        <v>56</v>
      </c>
      <c r="B15" s="1" t="s">
        <v>57</v>
      </c>
      <c r="C15" s="1" t="s">
        <v>58</v>
      </c>
      <c r="D15" s="1" t="s">
        <v>59</v>
      </c>
      <c r="E15" s="2">
        <v>11517416</v>
      </c>
      <c r="F15" s="1" t="str">
        <f t="shared" si="0"/>
        <v>93.35</v>
      </c>
      <c r="G15" s="1" t="str">
        <f t="shared" si="1"/>
        <v>Up</v>
      </c>
      <c r="H15" s="1">
        <v>0</v>
      </c>
      <c r="I15" s="1">
        <f t="shared" si="2"/>
        <v>0</v>
      </c>
      <c r="J15" s="5">
        <f t="shared" si="3"/>
        <v>0</v>
      </c>
    </row>
    <row r="16" spans="1:13" x14ac:dyDescent="0.2">
      <c r="A16" s="1" t="s">
        <v>60</v>
      </c>
      <c r="B16" s="1" t="s">
        <v>61</v>
      </c>
      <c r="C16" s="1" t="s">
        <v>62</v>
      </c>
      <c r="D16" s="1" t="s">
        <v>63</v>
      </c>
      <c r="E16" s="2">
        <v>17757899</v>
      </c>
      <c r="F16" s="1" t="str">
        <f t="shared" si="0"/>
        <v>62.57</v>
      </c>
      <c r="G16" s="1" t="str">
        <f t="shared" si="1"/>
        <v>Up</v>
      </c>
      <c r="H16" s="1">
        <v>0</v>
      </c>
      <c r="I16" s="1">
        <f t="shared" si="2"/>
        <v>0</v>
      </c>
      <c r="J16" s="5">
        <f t="shared" si="3"/>
        <v>0</v>
      </c>
    </row>
    <row r="17" spans="1:10" x14ac:dyDescent="0.2">
      <c r="A17" s="1" t="s">
        <v>64</v>
      </c>
      <c r="B17" s="1" t="s">
        <v>65</v>
      </c>
      <c r="C17" s="1" t="s">
        <v>66</v>
      </c>
      <c r="D17" s="1" t="s">
        <v>67</v>
      </c>
      <c r="E17" s="2">
        <v>14054921</v>
      </c>
      <c r="F17" s="1" t="str">
        <f t="shared" si="0"/>
        <v>38.90</v>
      </c>
      <c r="G17" s="1" t="str">
        <f t="shared" si="1"/>
        <v>Up</v>
      </c>
      <c r="H17" s="1">
        <v>0</v>
      </c>
      <c r="I17" s="1">
        <f t="shared" si="2"/>
        <v>0</v>
      </c>
      <c r="J17" s="5">
        <f t="shared" si="3"/>
        <v>0</v>
      </c>
    </row>
    <row r="18" spans="1:10" x14ac:dyDescent="0.2">
      <c r="A18" s="1" t="s">
        <v>68</v>
      </c>
      <c r="B18" s="1" t="s">
        <v>69</v>
      </c>
      <c r="C18" s="1" t="s">
        <v>70</v>
      </c>
      <c r="D18" s="1" t="s">
        <v>71</v>
      </c>
      <c r="E18" s="2">
        <v>6908059</v>
      </c>
      <c r="F18" s="1" t="str">
        <f t="shared" si="0"/>
        <v>96.04</v>
      </c>
      <c r="G18" s="1" t="str">
        <f t="shared" si="1"/>
        <v>Up</v>
      </c>
      <c r="H18" s="1">
        <v>0</v>
      </c>
      <c r="I18" s="1">
        <f t="shared" si="2"/>
        <v>0</v>
      </c>
      <c r="J18" s="5">
        <f t="shared" si="3"/>
        <v>0</v>
      </c>
    </row>
    <row r="19" spans="1:10" x14ac:dyDescent="0.2">
      <c r="A19" s="1" t="s">
        <v>72</v>
      </c>
      <c r="B19" s="1" t="s">
        <v>73</v>
      </c>
      <c r="C19" s="1" t="s">
        <v>74</v>
      </c>
      <c r="D19" s="1" t="s">
        <v>75</v>
      </c>
      <c r="E19" s="2">
        <v>3312687</v>
      </c>
      <c r="F19" s="1" t="str">
        <f t="shared" si="0"/>
        <v>141.24</v>
      </c>
      <c r="G19" s="1" t="str">
        <f t="shared" si="1"/>
        <v>Up</v>
      </c>
      <c r="H19" s="1">
        <v>132</v>
      </c>
      <c r="I19" s="1">
        <f t="shared" si="2"/>
        <v>0</v>
      </c>
      <c r="J19" s="5">
        <f t="shared" si="3"/>
        <v>0</v>
      </c>
    </row>
    <row r="20" spans="1:10" x14ac:dyDescent="0.2">
      <c r="A20" s="1" t="s">
        <v>76</v>
      </c>
      <c r="B20" s="1" t="s">
        <v>77</v>
      </c>
      <c r="C20" s="1" t="s">
        <v>78</v>
      </c>
      <c r="D20" s="1" t="s">
        <v>79</v>
      </c>
      <c r="E20" s="2">
        <v>13130771</v>
      </c>
      <c r="F20" s="1" t="str">
        <f t="shared" si="0"/>
        <v>52.98</v>
      </c>
      <c r="G20" s="1" t="str">
        <f t="shared" si="1"/>
        <v>Up</v>
      </c>
      <c r="H20" s="1">
        <v>0</v>
      </c>
      <c r="I20" s="1">
        <f t="shared" si="2"/>
        <v>0</v>
      </c>
      <c r="J20" s="5">
        <f t="shared" si="3"/>
        <v>0</v>
      </c>
    </row>
    <row r="21" spans="1:10" x14ac:dyDescent="0.2">
      <c r="A21" s="1" t="s">
        <v>80</v>
      </c>
      <c r="B21" s="1" t="s">
        <v>81</v>
      </c>
      <c r="C21" s="1" t="s">
        <v>82</v>
      </c>
      <c r="D21" s="1" t="s">
        <v>83</v>
      </c>
      <c r="E21" s="2">
        <v>37671818</v>
      </c>
      <c r="F21" s="1" t="str">
        <f t="shared" si="0"/>
        <v>43.36</v>
      </c>
      <c r="G21" s="1" t="str">
        <f t="shared" si="1"/>
        <v>Up</v>
      </c>
      <c r="H21" s="1">
        <v>345</v>
      </c>
      <c r="I21" s="1">
        <f t="shared" si="2"/>
        <v>0</v>
      </c>
      <c r="J21" s="5">
        <f t="shared" si="3"/>
        <v>0</v>
      </c>
    </row>
    <row r="22" spans="1:10" x14ac:dyDescent="0.2">
      <c r="A22" s="1" t="s">
        <v>84</v>
      </c>
      <c r="B22" s="1" t="s">
        <v>85</v>
      </c>
      <c r="C22" s="1" t="s">
        <v>86</v>
      </c>
      <c r="D22" s="1" t="s">
        <v>87</v>
      </c>
      <c r="E22" s="2">
        <v>4268157</v>
      </c>
      <c r="F22" s="1" t="str">
        <f t="shared" si="0"/>
        <v>110.42</v>
      </c>
      <c r="G22" s="1" t="str">
        <f t="shared" si="1"/>
        <v>Up</v>
      </c>
      <c r="H22" s="1">
        <v>0</v>
      </c>
      <c r="I22" s="1">
        <f t="shared" si="2"/>
        <v>0</v>
      </c>
      <c r="J22" s="5">
        <f t="shared" si="3"/>
        <v>0</v>
      </c>
    </row>
    <row r="23" spans="1:10" x14ac:dyDescent="0.2">
      <c r="A23" s="1" t="s">
        <v>88</v>
      </c>
      <c r="B23" s="1" t="s">
        <v>89</v>
      </c>
      <c r="C23" s="1" t="s">
        <v>90</v>
      </c>
      <c r="D23" s="1" t="s">
        <v>91</v>
      </c>
      <c r="E23" s="2">
        <v>31423678</v>
      </c>
      <c r="F23" s="1" t="str">
        <f t="shared" si="0"/>
        <v>31.97</v>
      </c>
      <c r="G23" s="1" t="str">
        <f t="shared" si="1"/>
        <v>Up</v>
      </c>
      <c r="H23" s="1">
        <v>0</v>
      </c>
      <c r="I23" s="1">
        <f t="shared" si="2"/>
        <v>0</v>
      </c>
      <c r="J23" s="5">
        <f t="shared" si="3"/>
        <v>0</v>
      </c>
    </row>
    <row r="24" spans="1:10" x14ac:dyDescent="0.2">
      <c r="A24" s="1" t="s">
        <v>92</v>
      </c>
      <c r="B24" s="1" t="s">
        <v>93</v>
      </c>
      <c r="C24" s="1" t="s">
        <v>94</v>
      </c>
      <c r="D24" s="1" t="s">
        <v>95</v>
      </c>
      <c r="E24" s="2">
        <v>8903666</v>
      </c>
      <c r="F24" s="1" t="str">
        <f t="shared" si="0"/>
        <v>69.81</v>
      </c>
      <c r="G24" s="1" t="str">
        <f t="shared" si="1"/>
        <v>Up</v>
      </c>
      <c r="H24" s="1">
        <v>0</v>
      </c>
      <c r="I24" s="1">
        <f t="shared" si="2"/>
        <v>0</v>
      </c>
      <c r="J24" s="5">
        <f t="shared" si="3"/>
        <v>0</v>
      </c>
    </row>
    <row r="25" spans="1:10" x14ac:dyDescent="0.2">
      <c r="A25" s="1" t="s">
        <v>96</v>
      </c>
      <c r="B25" s="1" t="s">
        <v>97</v>
      </c>
      <c r="C25" s="1" t="s">
        <v>98</v>
      </c>
      <c r="D25" s="1" t="s">
        <v>99</v>
      </c>
      <c r="E25" s="2">
        <v>1643699</v>
      </c>
      <c r="F25" s="1" t="str">
        <f t="shared" si="0"/>
        <v>98.93</v>
      </c>
      <c r="G25" s="1" t="str">
        <f t="shared" si="1"/>
        <v>Up</v>
      </c>
      <c r="H25" s="1">
        <v>0</v>
      </c>
      <c r="I25" s="1">
        <f t="shared" si="2"/>
        <v>0</v>
      </c>
      <c r="J25" s="5">
        <f t="shared" si="3"/>
        <v>0</v>
      </c>
    </row>
    <row r="26" spans="1:10" x14ac:dyDescent="0.2">
      <c r="A26" s="1" t="s">
        <v>100</v>
      </c>
      <c r="B26" s="1" t="s">
        <v>101</v>
      </c>
      <c r="C26" s="1" t="s">
        <v>102</v>
      </c>
      <c r="D26" s="1" t="s">
        <v>103</v>
      </c>
      <c r="E26" s="2">
        <v>4522098</v>
      </c>
      <c r="F26" s="1" t="str">
        <f t="shared" si="0"/>
        <v>114.23</v>
      </c>
      <c r="G26" s="1" t="str">
        <f t="shared" si="1"/>
        <v>Up</v>
      </c>
      <c r="H26" s="1">
        <v>0</v>
      </c>
      <c r="I26" s="1">
        <f t="shared" si="2"/>
        <v>0</v>
      </c>
      <c r="J26" s="5">
        <f t="shared" si="3"/>
        <v>0</v>
      </c>
    </row>
    <row r="27" spans="1:10" x14ac:dyDescent="0.2">
      <c r="A27" s="1" t="s">
        <v>104</v>
      </c>
      <c r="B27" s="1" t="s">
        <v>105</v>
      </c>
      <c r="C27" s="1" t="s">
        <v>106</v>
      </c>
      <c r="D27" s="1" t="s">
        <v>107</v>
      </c>
      <c r="E27" s="2">
        <v>5642032</v>
      </c>
      <c r="F27" s="1" t="str">
        <f t="shared" si="0"/>
        <v>91.24</v>
      </c>
      <c r="G27" s="1" t="str">
        <f t="shared" si="1"/>
        <v>Up</v>
      </c>
      <c r="H27" s="1">
        <v>0</v>
      </c>
      <c r="I27" s="1">
        <f t="shared" si="2"/>
        <v>0</v>
      </c>
      <c r="J27" s="5">
        <f t="shared" si="3"/>
        <v>0</v>
      </c>
    </row>
    <row r="28" spans="1:10" x14ac:dyDescent="0.2">
      <c r="A28" s="1" t="s">
        <v>108</v>
      </c>
      <c r="B28" s="1" t="s">
        <v>109</v>
      </c>
      <c r="C28" s="1" t="s">
        <v>110</v>
      </c>
      <c r="D28" s="1" t="s">
        <v>111</v>
      </c>
      <c r="E28" s="2">
        <v>9217978</v>
      </c>
      <c r="F28" s="1" t="str">
        <f t="shared" si="0"/>
        <v>69.62</v>
      </c>
      <c r="G28" s="1" t="str">
        <f t="shared" si="1"/>
        <v>Up</v>
      </c>
      <c r="H28" s="1">
        <v>0</v>
      </c>
      <c r="I28" s="1">
        <f t="shared" si="2"/>
        <v>0</v>
      </c>
      <c r="J28" s="5">
        <f t="shared" si="3"/>
        <v>0</v>
      </c>
    </row>
    <row r="29" spans="1:10" x14ac:dyDescent="0.2">
      <c r="A29" s="1" t="s">
        <v>112</v>
      </c>
      <c r="B29" s="1" t="s">
        <v>113</v>
      </c>
      <c r="C29" s="1" t="s">
        <v>114</v>
      </c>
      <c r="D29" s="1" t="s">
        <v>115</v>
      </c>
      <c r="E29" s="2">
        <v>17197703</v>
      </c>
      <c r="F29" s="1" t="str">
        <f t="shared" si="0"/>
        <v>45.35</v>
      </c>
      <c r="G29" s="1" t="str">
        <f t="shared" si="1"/>
        <v>Up</v>
      </c>
      <c r="H29" s="1">
        <v>0</v>
      </c>
      <c r="I29" s="1">
        <f t="shared" si="2"/>
        <v>0</v>
      </c>
      <c r="J29" s="5">
        <f t="shared" si="3"/>
        <v>0</v>
      </c>
    </row>
    <row r="30" spans="1:10" x14ac:dyDescent="0.2">
      <c r="A30" s="1" t="s">
        <v>116</v>
      </c>
      <c r="B30" s="1" t="s">
        <v>117</v>
      </c>
      <c r="C30" s="1" t="s">
        <v>118</v>
      </c>
      <c r="D30" s="1" t="s">
        <v>119</v>
      </c>
      <c r="E30" s="2">
        <v>9514557</v>
      </c>
      <c r="F30" s="1" t="str">
        <f t="shared" si="0"/>
        <v>64.44</v>
      </c>
      <c r="G30" s="1" t="str">
        <f t="shared" si="1"/>
        <v>Up</v>
      </c>
      <c r="H30" s="1">
        <v>0</v>
      </c>
      <c r="I30" s="1">
        <f t="shared" si="2"/>
        <v>0</v>
      </c>
      <c r="J30" s="5">
        <f t="shared" si="3"/>
        <v>0</v>
      </c>
    </row>
    <row r="31" spans="1:10" x14ac:dyDescent="0.2">
      <c r="A31" s="1" t="s">
        <v>120</v>
      </c>
      <c r="B31" s="1" t="s">
        <v>121</v>
      </c>
      <c r="C31" s="1" t="s">
        <v>122</v>
      </c>
      <c r="D31" s="1" t="s">
        <v>123</v>
      </c>
      <c r="E31" s="2">
        <v>16937159</v>
      </c>
      <c r="F31" s="1" t="str">
        <f t="shared" si="0"/>
        <v>73.23</v>
      </c>
      <c r="G31" s="1" t="str">
        <f t="shared" si="1"/>
        <v>Up</v>
      </c>
      <c r="H31" s="1">
        <v>0</v>
      </c>
      <c r="I31" s="1">
        <f t="shared" si="2"/>
        <v>0</v>
      </c>
      <c r="J31" s="5">
        <f t="shared" si="3"/>
        <v>0</v>
      </c>
    </row>
  </sheetData>
  <hyperlinks>
    <hyperlink ref="M7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2015-09-03T08:02:07Z</dcterms:created>
  <dcterms:modified xsi:type="dcterms:W3CDTF">2015-09-03T09:56:31Z</dcterms:modified>
</cp:coreProperties>
</file>