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8e3273a875618e01/R/Master/significant difference in egg production/"/>
    </mc:Choice>
  </mc:AlternateContent>
  <xr:revisionPtr revIDLastSave="22" documentId="8_{08B61444-A51E-4E2D-8109-25C0F653893C}" xr6:coauthVersionLast="47" xr6:coauthVersionMax="47" xr10:uidLastSave="{B5B850DE-2EF0-4BF6-98C5-120D44541478}"/>
  <bookViews>
    <workbookView xWindow="11110" yWindow="0" windowWidth="11380" windowHeight="13370" xr2:uid="{EAD1A037-3872-4EF7-BD8C-1A92D52F0B9A}"/>
  </bookViews>
  <sheets>
    <sheet name="Ark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87" i="1" l="1"/>
  <c r="F88" i="1"/>
  <c r="F89" i="1"/>
  <c r="F90" i="1"/>
  <c r="F91" i="1"/>
  <c r="F86" i="1"/>
  <c r="F62" i="1"/>
  <c r="F63" i="1"/>
  <c r="F64" i="1"/>
  <c r="F65" i="1"/>
  <c r="F66" i="1"/>
  <c r="F67" i="1"/>
  <c r="F68" i="1"/>
  <c r="F69" i="1"/>
  <c r="F70" i="1"/>
  <c r="F71" i="1"/>
  <c r="F72" i="1"/>
  <c r="F73" i="1"/>
  <c r="F74" i="1"/>
  <c r="F75" i="1"/>
  <c r="F76" i="1"/>
  <c r="F77" i="1"/>
  <c r="F78" i="1"/>
  <c r="F79" i="1"/>
  <c r="F80" i="1"/>
  <c r="F81" i="1"/>
  <c r="F82" i="1"/>
  <c r="F83" i="1"/>
  <c r="F84" i="1"/>
  <c r="F85" i="1"/>
  <c r="F59" i="1"/>
  <c r="F60" i="1"/>
  <c r="F61" i="1"/>
  <c r="F36" i="1"/>
  <c r="F37" i="1"/>
  <c r="F38" i="1"/>
  <c r="F39" i="1"/>
  <c r="F40" i="1"/>
  <c r="F41" i="1"/>
  <c r="F42" i="1"/>
  <c r="F43" i="1"/>
  <c r="F44" i="1"/>
  <c r="F45" i="1"/>
  <c r="F46" i="1"/>
  <c r="F47" i="1"/>
  <c r="F48" i="1"/>
  <c r="F49" i="1"/>
  <c r="F50" i="1"/>
  <c r="F51" i="1"/>
  <c r="F52" i="1"/>
  <c r="F53" i="1"/>
  <c r="F54" i="1"/>
  <c r="F55" i="1"/>
  <c r="F56" i="1"/>
  <c r="F57" i="1"/>
  <c r="F58" i="1"/>
  <c r="F12" i="1"/>
  <c r="F13" i="1"/>
  <c r="F14" i="1"/>
  <c r="F15" i="1"/>
  <c r="F16" i="1"/>
  <c r="F17" i="1"/>
  <c r="F18" i="1"/>
  <c r="F19" i="1"/>
  <c r="F20" i="1"/>
  <c r="F21" i="1"/>
  <c r="F22" i="1"/>
  <c r="F23" i="1"/>
  <c r="F24" i="1"/>
  <c r="F25" i="1"/>
  <c r="F26" i="1"/>
  <c r="F27" i="1"/>
  <c r="F28" i="1"/>
  <c r="F29" i="1"/>
  <c r="F30" i="1"/>
  <c r="F31" i="1"/>
  <c r="F32" i="1"/>
  <c r="F33" i="1"/>
  <c r="F34" i="1"/>
  <c r="F35" i="1"/>
  <c r="F3" i="1"/>
  <c r="F4" i="1"/>
  <c r="F5" i="1"/>
  <c r="F6" i="1"/>
  <c r="F7" i="1"/>
  <c r="F8" i="1"/>
  <c r="F9" i="1"/>
  <c r="F10" i="1"/>
  <c r="F11" i="1"/>
  <c r="F2" i="1"/>
  <c r="C86" i="1"/>
  <c r="D86" i="1" s="1"/>
  <c r="E86" i="1" s="1"/>
  <c r="C71" i="1"/>
  <c r="D71" i="1" s="1"/>
  <c r="E71" i="1" s="1"/>
  <c r="C66" i="1"/>
  <c r="D66" i="1" s="1"/>
  <c r="E66" i="1" s="1"/>
  <c r="C52" i="1"/>
  <c r="D52" i="1" s="1"/>
  <c r="E52" i="1" s="1"/>
  <c r="D46" i="1"/>
  <c r="E46" i="1" s="1"/>
  <c r="C43" i="1"/>
  <c r="D43" i="1" s="1"/>
  <c r="E43" i="1" s="1"/>
  <c r="C39" i="1"/>
  <c r="D39" i="1" s="1"/>
  <c r="E39" i="1" s="1"/>
  <c r="C25" i="1"/>
  <c r="D25" i="1" s="1"/>
  <c r="E25" i="1" s="1"/>
  <c r="C3" i="1"/>
  <c r="D3" i="1" s="1"/>
  <c r="E3" i="1" s="1"/>
  <c r="C10" i="1"/>
  <c r="D10" i="1" s="1"/>
  <c r="E10" i="1" s="1"/>
  <c r="C6" i="1"/>
  <c r="D6" i="1" s="1"/>
  <c r="E6" i="1" s="1"/>
  <c r="C5" i="1"/>
  <c r="D5" i="1" s="1"/>
  <c r="E5" i="1" s="1"/>
  <c r="D62" i="1"/>
  <c r="E62" i="1" s="1"/>
  <c r="D63" i="1"/>
  <c r="E63" i="1" s="1"/>
  <c r="D64" i="1"/>
  <c r="E64" i="1" s="1"/>
  <c r="D65" i="1"/>
  <c r="E65" i="1" s="1"/>
  <c r="D68" i="1"/>
  <c r="E68" i="1" s="1"/>
  <c r="D69" i="1"/>
  <c r="E69" i="1" s="1"/>
  <c r="D70" i="1"/>
  <c r="E70" i="1" s="1"/>
  <c r="D75" i="1"/>
  <c r="E75" i="1" s="1"/>
  <c r="D76" i="1"/>
  <c r="E76" i="1" s="1"/>
  <c r="D77" i="1"/>
  <c r="E77" i="1" s="1"/>
  <c r="D78" i="1"/>
  <c r="E78" i="1" s="1"/>
  <c r="D79" i="1"/>
  <c r="E79" i="1" s="1"/>
  <c r="D80" i="1"/>
  <c r="E80" i="1" s="1"/>
  <c r="D81" i="1"/>
  <c r="E81" i="1" s="1"/>
  <c r="D82" i="1"/>
  <c r="E82" i="1" s="1"/>
  <c r="D83" i="1"/>
  <c r="E83" i="1" s="1"/>
  <c r="D84" i="1"/>
  <c r="E84" i="1" s="1"/>
  <c r="D85" i="1"/>
  <c r="E85" i="1" s="1"/>
  <c r="D88" i="1"/>
  <c r="E88" i="1" s="1"/>
  <c r="D89" i="1"/>
  <c r="E89" i="1" s="1"/>
  <c r="D90" i="1"/>
  <c r="E90" i="1" s="1"/>
  <c r="D91" i="1"/>
  <c r="E91" i="1" s="1"/>
  <c r="D61" i="1"/>
  <c r="E61" i="1" s="1"/>
  <c r="D47" i="1"/>
  <c r="E47" i="1" s="1"/>
  <c r="D48" i="1"/>
  <c r="E48" i="1" s="1"/>
  <c r="D49" i="1"/>
  <c r="E49" i="1" s="1"/>
  <c r="D50" i="1"/>
  <c r="E50" i="1" s="1"/>
  <c r="D51" i="1"/>
  <c r="E51" i="1" s="1"/>
  <c r="D53" i="1"/>
  <c r="E53" i="1" s="1"/>
  <c r="D54" i="1"/>
  <c r="E54" i="1" s="1"/>
  <c r="D55" i="1"/>
  <c r="E55" i="1" s="1"/>
  <c r="D56" i="1"/>
  <c r="E56" i="1" s="1"/>
  <c r="D57" i="1"/>
  <c r="E57" i="1" s="1"/>
  <c r="D58" i="1"/>
  <c r="E58" i="1" s="1"/>
  <c r="D59" i="1"/>
  <c r="E59" i="1" s="1"/>
  <c r="D60" i="1"/>
  <c r="E60" i="1" s="1"/>
  <c r="D32" i="1"/>
  <c r="E32" i="1" s="1"/>
  <c r="D33" i="1"/>
  <c r="E33" i="1" s="1"/>
  <c r="D34" i="1"/>
  <c r="E34" i="1" s="1"/>
  <c r="D35" i="1"/>
  <c r="E35" i="1" s="1"/>
  <c r="D36" i="1"/>
  <c r="E36" i="1" s="1"/>
  <c r="D37" i="1"/>
  <c r="E37" i="1" s="1"/>
  <c r="D38" i="1"/>
  <c r="E38" i="1" s="1"/>
  <c r="D42" i="1"/>
  <c r="E42" i="1" s="1"/>
  <c r="D45" i="1"/>
  <c r="E45" i="1" s="1"/>
  <c r="E18" i="1"/>
  <c r="E19" i="1"/>
  <c r="E20" i="1"/>
  <c r="E22" i="1"/>
  <c r="E23" i="1"/>
  <c r="E24" i="1"/>
  <c r="E27" i="1"/>
  <c r="E28" i="1"/>
  <c r="E29" i="1"/>
  <c r="E30" i="1"/>
  <c r="E31" i="1"/>
  <c r="D17" i="1"/>
  <c r="E17" i="1" s="1"/>
  <c r="D18" i="1"/>
  <c r="D19" i="1"/>
  <c r="D20" i="1"/>
  <c r="D21" i="1"/>
  <c r="E21" i="1" s="1"/>
  <c r="D22" i="1"/>
  <c r="D23" i="1"/>
  <c r="D24" i="1"/>
  <c r="D27" i="1"/>
  <c r="D28" i="1"/>
  <c r="D29" i="1"/>
  <c r="D30" i="1"/>
  <c r="D31" i="1"/>
  <c r="D4" i="1"/>
  <c r="E4" i="1" s="1"/>
  <c r="D7" i="1"/>
  <c r="E7" i="1" s="1"/>
  <c r="D8" i="1"/>
  <c r="E8" i="1" s="1"/>
  <c r="D9" i="1"/>
  <c r="E9" i="1" s="1"/>
  <c r="D14" i="1"/>
  <c r="E14" i="1" s="1"/>
  <c r="D15" i="1"/>
  <c r="E15" i="1" s="1"/>
  <c r="D16" i="1"/>
  <c r="E16" i="1" s="1"/>
  <c r="D2" i="1"/>
  <c r="E2" i="1" s="1"/>
  <c r="C26" i="1" l="1"/>
  <c r="D26" i="1" s="1"/>
  <c r="E26" i="1" s="1"/>
  <c r="C11" i="1"/>
  <c r="C12" i="1" s="1"/>
  <c r="C13" i="1" s="1"/>
  <c r="C40" i="1"/>
  <c r="C44" i="1"/>
  <c r="D44" i="1" s="1"/>
  <c r="E44" i="1" s="1"/>
  <c r="C87" i="1"/>
  <c r="D87" i="1" s="1"/>
  <c r="E87" i="1" s="1"/>
  <c r="C72" i="1"/>
  <c r="C67" i="1"/>
  <c r="D67" i="1" s="1"/>
  <c r="E67" i="1" s="1"/>
  <c r="D40" i="1" l="1"/>
  <c r="E40" i="1" s="1"/>
  <c r="C41" i="1"/>
  <c r="D41" i="1" s="1"/>
  <c r="E41" i="1" s="1"/>
  <c r="D72" i="1"/>
  <c r="E72" i="1" s="1"/>
  <c r="C73" i="1"/>
  <c r="D11" i="1"/>
  <c r="E11" i="1" s="1"/>
  <c r="D73" i="1" l="1"/>
  <c r="E73" i="1" s="1"/>
  <c r="C74" i="1"/>
  <c r="D74" i="1" s="1"/>
  <c r="E74" i="1" s="1"/>
  <c r="D13" i="1"/>
  <c r="E13" i="1" s="1"/>
  <c r="D12" i="1"/>
  <c r="E12" i="1" s="1"/>
</calcChain>
</file>

<file path=xl/sharedStrings.xml><?xml version="1.0" encoding="utf-8"?>
<sst xmlns="http://schemas.openxmlformats.org/spreadsheetml/2006/main" count="119" uniqueCount="10">
  <si>
    <t>Day</t>
  </si>
  <si>
    <t>Amount_of_egg</t>
  </si>
  <si>
    <t>Ind/mL</t>
  </si>
  <si>
    <t>Females</t>
  </si>
  <si>
    <t>Egg_per_female</t>
  </si>
  <si>
    <t xml:space="preserve">Temperature </t>
  </si>
  <si>
    <t>22-23</t>
  </si>
  <si>
    <t>18-19</t>
  </si>
  <si>
    <t>estimert</t>
  </si>
  <si>
    <t>Egg_per_ml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</si>
</sst>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sz val="11"/>
      <color theme="5" tint="-0.249977111117893"/>
      <name val="Aptos Narrow"/>
      <family val="2"/>
      <scheme val="minor"/>
    </font>
    <font>
      <sz val="8"/>
      <name val="Aptos Narrow"/>
      <family val="2"/>
      <scheme val="minor"/>
    </font>
    <font>
      <sz val="11"/>
      <color theme="6" tint="-0.249977111117893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 tint="0.79998168889431442"/>
        <bgColor theme="5" tint="0.79998168889431442"/>
      </patternFill>
    </fill>
    <fill>
      <patternFill patternType="solid">
        <fgColor theme="6" tint="0.79998168889431442"/>
        <bgColor theme="6" tint="0.79998168889431442"/>
      </patternFill>
    </fill>
  </fills>
  <borders count="2">
    <border>
      <left/>
      <right/>
      <top/>
      <bottom/>
      <diagonal/>
    </border>
    <border>
      <left/>
      <right/>
      <top/>
      <bottom style="thin">
        <color theme="6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2" borderId="0" xfId="0" applyFont="1" applyFill="1"/>
    <xf numFmtId="0" fontId="1" fillId="0" borderId="0" xfId="0" applyFont="1"/>
    <xf numFmtId="0" fontId="3" fillId="3" borderId="0" xfId="0" applyFont="1" applyFill="1"/>
    <xf numFmtId="0" fontId="3" fillId="0" borderId="0" xfId="0" applyFont="1"/>
    <xf numFmtId="0" fontId="3" fillId="3" borderId="1" xfId="0" applyFont="1" applyFill="1" applyBorder="1"/>
    <xf numFmtId="2" fontId="0" fillId="0" borderId="0" xfId="0" applyNumberFormat="1"/>
    <xf numFmtId="2" fontId="1" fillId="0" borderId="0" xfId="0" applyNumberFormat="1" applyFont="1"/>
    <xf numFmtId="2" fontId="1" fillId="2" borderId="0" xfId="0" applyNumberFormat="1" applyFont="1" applyFill="1"/>
    <xf numFmtId="2" fontId="3" fillId="0" borderId="0" xfId="0" applyNumberFormat="1" applyFont="1"/>
    <xf numFmtId="2" fontId="3" fillId="3" borderId="0" xfId="0" applyNumberFormat="1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F9D818-BA4C-47D5-A362-FD7BABCB7F76}">
  <dimension ref="A1:H105"/>
  <sheetViews>
    <sheetView tabSelected="1" topLeftCell="A72" workbookViewId="0">
      <selection activeCell="B47" sqref="B47"/>
    </sheetView>
  </sheetViews>
  <sheetFormatPr baseColWidth="10" defaultRowHeight="14.5" x14ac:dyDescent="0.35"/>
  <sheetData>
    <row r="1" spans="1:8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9</v>
      </c>
      <c r="G1" t="s">
        <v>5</v>
      </c>
    </row>
    <row r="2" spans="1:8" x14ac:dyDescent="0.35">
      <c r="A2">
        <v>1</v>
      </c>
      <c r="B2" s="1">
        <v>29300</v>
      </c>
      <c r="C2">
        <v>7.2</v>
      </c>
      <c r="D2">
        <f>SUM(C2*30000*0.5)</f>
        <v>108000</v>
      </c>
      <c r="E2">
        <f>SUM(B2/D2)</f>
        <v>0.27129629629629631</v>
      </c>
      <c r="F2">
        <f t="shared" ref="F2:F11" si="0">B2/30000</f>
        <v>0.97666666666666668</v>
      </c>
      <c r="G2" t="s">
        <v>7</v>
      </c>
    </row>
    <row r="3" spans="1:8" x14ac:dyDescent="0.35">
      <c r="A3">
        <v>2</v>
      </c>
      <c r="B3" s="2">
        <v>536600</v>
      </c>
      <c r="C3">
        <f>C2+((C4-C2)/(A4-A2)*(A3-A2))</f>
        <v>6.68</v>
      </c>
      <c r="D3">
        <f t="shared" ref="D3:D16" si="1">SUM(C3*30000*0.5)</f>
        <v>100200</v>
      </c>
      <c r="E3">
        <f t="shared" ref="E3:E16" si="2">SUM(B3/D3)</f>
        <v>5.3552894211576847</v>
      </c>
      <c r="F3">
        <f t="shared" si="0"/>
        <v>17.886666666666667</v>
      </c>
      <c r="G3" t="s">
        <v>7</v>
      </c>
      <c r="H3" t="s">
        <v>8</v>
      </c>
    </row>
    <row r="4" spans="1:8" x14ac:dyDescent="0.35">
      <c r="A4">
        <v>3</v>
      </c>
      <c r="B4" s="1">
        <v>2594600</v>
      </c>
      <c r="C4">
        <v>6.16</v>
      </c>
      <c r="D4">
        <f t="shared" si="1"/>
        <v>92400</v>
      </c>
      <c r="E4">
        <f t="shared" si="2"/>
        <v>28.080086580086579</v>
      </c>
      <c r="F4">
        <f t="shared" si="0"/>
        <v>86.486666666666665</v>
      </c>
      <c r="G4" t="s">
        <v>7</v>
      </c>
    </row>
    <row r="5" spans="1:8" x14ac:dyDescent="0.35">
      <c r="A5">
        <v>4</v>
      </c>
      <c r="B5" s="2">
        <v>83300</v>
      </c>
      <c r="C5" s="6">
        <f>SUM(C4+((C7-C4)/(A7-A4))*(A5-A4))</f>
        <v>6.2566666666666668</v>
      </c>
      <c r="D5">
        <f t="shared" si="1"/>
        <v>93850</v>
      </c>
      <c r="E5">
        <f t="shared" si="2"/>
        <v>0.88758657432072452</v>
      </c>
      <c r="F5">
        <f t="shared" si="0"/>
        <v>2.7766666666666668</v>
      </c>
      <c r="G5" t="s">
        <v>7</v>
      </c>
    </row>
    <row r="6" spans="1:8" x14ac:dyDescent="0.35">
      <c r="A6">
        <v>5</v>
      </c>
      <c r="B6" s="1">
        <v>1009300</v>
      </c>
      <c r="C6" s="6">
        <f>C5+((C7-C5)/(A7-A5))*(A6-A5)</f>
        <v>6.3533333333333335</v>
      </c>
      <c r="D6">
        <f t="shared" si="1"/>
        <v>95300</v>
      </c>
      <c r="E6">
        <f t="shared" si="2"/>
        <v>10.590766002098636</v>
      </c>
      <c r="F6">
        <f t="shared" si="0"/>
        <v>33.643333333333331</v>
      </c>
      <c r="G6" t="s">
        <v>7</v>
      </c>
    </row>
    <row r="7" spans="1:8" x14ac:dyDescent="0.35">
      <c r="A7">
        <v>6</v>
      </c>
      <c r="B7" s="2">
        <v>463500</v>
      </c>
      <c r="C7">
        <v>6.45</v>
      </c>
      <c r="D7">
        <f t="shared" si="1"/>
        <v>96750</v>
      </c>
      <c r="E7">
        <f t="shared" si="2"/>
        <v>4.7906976744186043</v>
      </c>
      <c r="F7">
        <f t="shared" si="0"/>
        <v>15.45</v>
      </c>
      <c r="G7" t="s">
        <v>7</v>
      </c>
    </row>
    <row r="8" spans="1:8" x14ac:dyDescent="0.35">
      <c r="A8">
        <v>7</v>
      </c>
      <c r="B8" s="1">
        <v>3960000</v>
      </c>
      <c r="C8">
        <v>4.7</v>
      </c>
      <c r="D8">
        <f t="shared" si="1"/>
        <v>70500</v>
      </c>
      <c r="E8">
        <f t="shared" si="2"/>
        <v>56.170212765957444</v>
      </c>
      <c r="F8">
        <f t="shared" si="0"/>
        <v>132</v>
      </c>
      <c r="G8" t="s">
        <v>7</v>
      </c>
    </row>
    <row r="9" spans="1:8" x14ac:dyDescent="0.35">
      <c r="A9">
        <v>8</v>
      </c>
      <c r="B9" s="2">
        <v>3178000</v>
      </c>
      <c r="C9">
        <v>6.07</v>
      </c>
      <c r="D9">
        <f t="shared" si="1"/>
        <v>91050</v>
      </c>
      <c r="E9">
        <f t="shared" si="2"/>
        <v>34.90389895661724</v>
      </c>
      <c r="F9">
        <f t="shared" si="0"/>
        <v>105.93333333333334</v>
      </c>
      <c r="G9" t="s">
        <v>7</v>
      </c>
    </row>
    <row r="10" spans="1:8" x14ac:dyDescent="0.35">
      <c r="A10">
        <v>9</v>
      </c>
      <c r="B10" s="1">
        <v>2753300</v>
      </c>
      <c r="C10" s="6">
        <f>C9+((C14-C9)/(A14-A9))*(A10-A9)</f>
        <v>5.0360000000000005</v>
      </c>
      <c r="D10">
        <f t="shared" si="1"/>
        <v>75540</v>
      </c>
      <c r="E10">
        <f t="shared" si="2"/>
        <v>36.448239343394228</v>
      </c>
      <c r="F10">
        <f t="shared" si="0"/>
        <v>91.776666666666671</v>
      </c>
      <c r="G10" t="s">
        <v>7</v>
      </c>
      <c r="H10" t="s">
        <v>8</v>
      </c>
    </row>
    <row r="11" spans="1:8" x14ac:dyDescent="0.35">
      <c r="A11">
        <v>10</v>
      </c>
      <c r="B11" s="2">
        <v>1996600</v>
      </c>
      <c r="C11" s="6">
        <f>C10+((C14-C10)/(A14-A10))*(A11-A10)</f>
        <v>4.0020000000000007</v>
      </c>
      <c r="D11">
        <f t="shared" si="1"/>
        <v>60030.000000000007</v>
      </c>
      <c r="E11">
        <f t="shared" si="2"/>
        <v>33.260036648342492</v>
      </c>
      <c r="F11">
        <f t="shared" si="0"/>
        <v>66.553333333333327</v>
      </c>
      <c r="G11" t="s">
        <v>7</v>
      </c>
      <c r="H11" t="s">
        <v>8</v>
      </c>
    </row>
    <row r="12" spans="1:8" x14ac:dyDescent="0.35">
      <c r="A12">
        <v>11</v>
      </c>
      <c r="B12" s="1">
        <v>1478000</v>
      </c>
      <c r="C12" s="6">
        <f>C11+((C114-C11)/(A14-A11))*(A12-A11)</f>
        <v>2.6680000000000001</v>
      </c>
      <c r="D12">
        <f t="shared" si="1"/>
        <v>40020</v>
      </c>
      <c r="E12">
        <f t="shared" si="2"/>
        <v>36.931534232883557</v>
      </c>
      <c r="F12">
        <f t="shared" ref="F12:F35" si="3">B12/30000</f>
        <v>49.266666666666666</v>
      </c>
      <c r="G12" t="s">
        <v>7</v>
      </c>
      <c r="H12" t="s">
        <v>8</v>
      </c>
    </row>
    <row r="13" spans="1:8" x14ac:dyDescent="0.35">
      <c r="A13">
        <v>12</v>
      </c>
      <c r="B13" s="2">
        <v>1268000</v>
      </c>
      <c r="C13" s="6">
        <f>C12+((C14-C12)/(A14-A12))*(A13-A12)</f>
        <v>1.784</v>
      </c>
      <c r="D13">
        <f t="shared" si="1"/>
        <v>26760</v>
      </c>
      <c r="E13">
        <f t="shared" si="2"/>
        <v>47.384155455904335</v>
      </c>
      <c r="F13">
        <f t="shared" si="3"/>
        <v>42.266666666666666</v>
      </c>
      <c r="G13" t="s">
        <v>7</v>
      </c>
      <c r="H13" t="s">
        <v>8</v>
      </c>
    </row>
    <row r="14" spans="1:8" x14ac:dyDescent="0.35">
      <c r="A14">
        <v>13</v>
      </c>
      <c r="B14" s="1">
        <v>1191600</v>
      </c>
      <c r="C14">
        <v>0.9</v>
      </c>
      <c r="D14">
        <f t="shared" si="1"/>
        <v>13500</v>
      </c>
      <c r="E14">
        <f t="shared" si="2"/>
        <v>88.266666666666666</v>
      </c>
      <c r="F14">
        <f t="shared" si="3"/>
        <v>39.72</v>
      </c>
      <c r="G14" t="s">
        <v>7</v>
      </c>
    </row>
    <row r="15" spans="1:8" x14ac:dyDescent="0.35">
      <c r="A15">
        <v>14</v>
      </c>
      <c r="B15" s="2">
        <v>1026000</v>
      </c>
      <c r="C15">
        <v>0.69</v>
      </c>
      <c r="D15">
        <f t="shared" si="1"/>
        <v>10350</v>
      </c>
      <c r="E15">
        <f t="shared" si="2"/>
        <v>99.130434782608702</v>
      </c>
      <c r="F15">
        <f t="shared" si="3"/>
        <v>34.200000000000003</v>
      </c>
      <c r="G15" t="s">
        <v>7</v>
      </c>
    </row>
    <row r="16" spans="1:8" x14ac:dyDescent="0.35">
      <c r="A16">
        <v>15</v>
      </c>
      <c r="B16" s="1">
        <v>790833</v>
      </c>
      <c r="C16">
        <v>0.44</v>
      </c>
      <c r="D16">
        <f t="shared" si="1"/>
        <v>6600</v>
      </c>
      <c r="E16">
        <f t="shared" si="2"/>
        <v>119.82318181818182</v>
      </c>
      <c r="F16">
        <f t="shared" si="3"/>
        <v>26.3611</v>
      </c>
      <c r="G16" t="s">
        <v>7</v>
      </c>
    </row>
    <row r="17" spans="1:8" x14ac:dyDescent="0.35">
      <c r="A17">
        <v>1</v>
      </c>
      <c r="B17" s="1">
        <v>23300</v>
      </c>
      <c r="C17" s="1">
        <v>7.62</v>
      </c>
      <c r="D17">
        <f t="shared" ref="D17:D48" si="4">SUM(C17*30000*0.5)</f>
        <v>114300</v>
      </c>
      <c r="E17">
        <f t="shared" ref="E17:E48" si="5">SUM(B17/D17)</f>
        <v>0.20384951881014873</v>
      </c>
      <c r="F17">
        <f t="shared" si="3"/>
        <v>0.77666666666666662</v>
      </c>
      <c r="G17" t="s">
        <v>7</v>
      </c>
    </row>
    <row r="18" spans="1:8" x14ac:dyDescent="0.35">
      <c r="A18">
        <v>2</v>
      </c>
      <c r="B18" s="2">
        <v>338600</v>
      </c>
      <c r="C18" s="2">
        <v>7.35</v>
      </c>
      <c r="D18">
        <f t="shared" si="4"/>
        <v>110250</v>
      </c>
      <c r="E18">
        <f t="shared" si="5"/>
        <v>3.071201814058957</v>
      </c>
      <c r="F18">
        <f t="shared" si="3"/>
        <v>11.286666666666667</v>
      </c>
      <c r="G18" t="s">
        <v>7</v>
      </c>
    </row>
    <row r="19" spans="1:8" x14ac:dyDescent="0.35">
      <c r="A19">
        <v>3</v>
      </c>
      <c r="B19" s="1">
        <v>1896600</v>
      </c>
      <c r="C19" s="1">
        <v>7.3</v>
      </c>
      <c r="D19">
        <f t="shared" si="4"/>
        <v>109500</v>
      </c>
      <c r="E19">
        <f t="shared" si="5"/>
        <v>17.32054794520548</v>
      </c>
      <c r="F19">
        <f t="shared" si="3"/>
        <v>63.22</v>
      </c>
      <c r="G19" t="s">
        <v>7</v>
      </c>
    </row>
    <row r="20" spans="1:8" x14ac:dyDescent="0.35">
      <c r="A20">
        <v>4</v>
      </c>
      <c r="B20" s="2">
        <v>3408000</v>
      </c>
      <c r="C20" s="2">
        <v>7.9</v>
      </c>
      <c r="D20">
        <f t="shared" si="4"/>
        <v>118500</v>
      </c>
      <c r="E20">
        <f t="shared" si="5"/>
        <v>28.759493670886076</v>
      </c>
      <c r="F20">
        <f t="shared" si="3"/>
        <v>113.6</v>
      </c>
      <c r="G20" t="s">
        <v>7</v>
      </c>
    </row>
    <row r="21" spans="1:8" x14ac:dyDescent="0.35">
      <c r="A21">
        <v>5</v>
      </c>
      <c r="B21" s="1">
        <v>4158000</v>
      </c>
      <c r="C21" s="1">
        <v>6.48</v>
      </c>
      <c r="D21">
        <f t="shared" si="4"/>
        <v>97200</v>
      </c>
      <c r="E21">
        <f t="shared" si="5"/>
        <v>42.777777777777779</v>
      </c>
      <c r="F21">
        <f t="shared" si="3"/>
        <v>138.6</v>
      </c>
      <c r="G21" t="s">
        <v>7</v>
      </c>
    </row>
    <row r="22" spans="1:8" x14ac:dyDescent="0.35">
      <c r="A22">
        <v>6</v>
      </c>
      <c r="B22" s="2">
        <v>3793300</v>
      </c>
      <c r="C22" s="2">
        <v>7.8</v>
      </c>
      <c r="D22">
        <f t="shared" si="4"/>
        <v>117000</v>
      </c>
      <c r="E22">
        <f t="shared" si="5"/>
        <v>32.421367521367522</v>
      </c>
      <c r="F22">
        <f t="shared" si="3"/>
        <v>126.44333333333333</v>
      </c>
      <c r="G22" t="s">
        <v>7</v>
      </c>
    </row>
    <row r="23" spans="1:8" x14ac:dyDescent="0.35">
      <c r="A23">
        <v>7</v>
      </c>
      <c r="B23" s="1">
        <v>5210000</v>
      </c>
      <c r="C23" s="1">
        <v>5.05</v>
      </c>
      <c r="D23">
        <f t="shared" si="4"/>
        <v>75750</v>
      </c>
      <c r="E23">
        <f t="shared" si="5"/>
        <v>68.778877887788781</v>
      </c>
      <c r="F23">
        <f t="shared" si="3"/>
        <v>173.66666666666666</v>
      </c>
      <c r="G23" t="s">
        <v>7</v>
      </c>
    </row>
    <row r="24" spans="1:8" x14ac:dyDescent="0.35">
      <c r="A24">
        <v>8</v>
      </c>
      <c r="B24" s="2">
        <v>5243300</v>
      </c>
      <c r="C24" s="2">
        <v>6.46</v>
      </c>
      <c r="D24">
        <f t="shared" si="4"/>
        <v>96900</v>
      </c>
      <c r="E24">
        <f t="shared" si="5"/>
        <v>54.110423116615067</v>
      </c>
      <c r="F24">
        <f t="shared" si="3"/>
        <v>174.77666666666667</v>
      </c>
      <c r="G24" t="s">
        <v>7</v>
      </c>
    </row>
    <row r="25" spans="1:8" x14ac:dyDescent="0.35">
      <c r="A25">
        <v>9</v>
      </c>
      <c r="B25" s="1">
        <v>2873999</v>
      </c>
      <c r="C25" s="1">
        <f>C24+((C27-C24)/(A27-A24))*(A25-A24)</f>
        <v>4.7</v>
      </c>
      <c r="D25">
        <f t="shared" si="4"/>
        <v>70500</v>
      </c>
      <c r="E25">
        <f t="shared" si="5"/>
        <v>40.765943262411348</v>
      </c>
      <c r="F25">
        <f t="shared" si="3"/>
        <v>95.799966666666663</v>
      </c>
      <c r="G25" t="s">
        <v>7</v>
      </c>
      <c r="H25" t="s">
        <v>8</v>
      </c>
    </row>
    <row r="26" spans="1:8" x14ac:dyDescent="0.35">
      <c r="A26">
        <v>10</v>
      </c>
      <c r="B26" s="2">
        <v>2712000</v>
      </c>
      <c r="C26" s="2">
        <f>C25+((C27-C25)/(A27-A25))*(A26-A25)</f>
        <v>2.94</v>
      </c>
      <c r="D26">
        <f t="shared" si="4"/>
        <v>44100</v>
      </c>
      <c r="E26">
        <f t="shared" si="5"/>
        <v>61.496598639455783</v>
      </c>
      <c r="F26">
        <f t="shared" si="3"/>
        <v>90.4</v>
      </c>
      <c r="G26" t="s">
        <v>7</v>
      </c>
      <c r="H26" t="s">
        <v>8</v>
      </c>
    </row>
    <row r="27" spans="1:8" x14ac:dyDescent="0.35">
      <c r="A27">
        <v>11</v>
      </c>
      <c r="B27" s="1">
        <v>2305300</v>
      </c>
      <c r="C27" s="1">
        <v>1.18</v>
      </c>
      <c r="D27">
        <f t="shared" si="4"/>
        <v>17700</v>
      </c>
      <c r="E27">
        <f t="shared" si="5"/>
        <v>130.24293785310735</v>
      </c>
      <c r="F27">
        <f t="shared" si="3"/>
        <v>76.843333333333334</v>
      </c>
      <c r="G27" t="s">
        <v>7</v>
      </c>
    </row>
    <row r="28" spans="1:8" x14ac:dyDescent="0.35">
      <c r="A28">
        <v>12</v>
      </c>
      <c r="B28" s="2">
        <v>1382333</v>
      </c>
      <c r="C28" s="2">
        <v>0.88</v>
      </c>
      <c r="D28">
        <f t="shared" si="4"/>
        <v>13200</v>
      </c>
      <c r="E28">
        <f t="shared" si="5"/>
        <v>104.72219696969697</v>
      </c>
      <c r="F28">
        <f t="shared" si="3"/>
        <v>46.077766666666669</v>
      </c>
      <c r="G28" t="s">
        <v>7</v>
      </c>
    </row>
    <row r="29" spans="1:8" x14ac:dyDescent="0.35">
      <c r="A29">
        <v>13</v>
      </c>
      <c r="B29" s="1">
        <v>877333</v>
      </c>
      <c r="C29" s="1">
        <v>0.87</v>
      </c>
      <c r="D29">
        <f t="shared" si="4"/>
        <v>13050</v>
      </c>
      <c r="E29">
        <f t="shared" si="5"/>
        <v>67.228582375478922</v>
      </c>
      <c r="F29">
        <f t="shared" si="3"/>
        <v>29.244433333333333</v>
      </c>
      <c r="G29" t="s">
        <v>7</v>
      </c>
    </row>
    <row r="30" spans="1:8" x14ac:dyDescent="0.35">
      <c r="A30">
        <v>14</v>
      </c>
      <c r="B30" s="2">
        <v>830000</v>
      </c>
      <c r="C30" s="2">
        <v>0.92</v>
      </c>
      <c r="D30">
        <f t="shared" si="4"/>
        <v>13800</v>
      </c>
      <c r="E30">
        <f t="shared" si="5"/>
        <v>60.144927536231883</v>
      </c>
      <c r="F30">
        <f t="shared" si="3"/>
        <v>27.666666666666668</v>
      </c>
      <c r="G30" t="s">
        <v>7</v>
      </c>
    </row>
    <row r="31" spans="1:8" x14ac:dyDescent="0.35">
      <c r="A31">
        <v>15</v>
      </c>
      <c r="B31" s="1">
        <v>750000</v>
      </c>
      <c r="C31" s="1">
        <v>0.59</v>
      </c>
      <c r="D31">
        <f t="shared" si="4"/>
        <v>8850</v>
      </c>
      <c r="E31">
        <f t="shared" si="5"/>
        <v>84.745762711864401</v>
      </c>
      <c r="F31">
        <f t="shared" si="3"/>
        <v>25</v>
      </c>
      <c r="G31" t="s">
        <v>7</v>
      </c>
    </row>
    <row r="32" spans="1:8" x14ac:dyDescent="0.35">
      <c r="A32">
        <v>1</v>
      </c>
      <c r="B32" s="1">
        <v>6000</v>
      </c>
      <c r="C32" s="1">
        <v>7.72</v>
      </c>
      <c r="D32">
        <f t="shared" si="4"/>
        <v>115800</v>
      </c>
      <c r="E32">
        <f t="shared" si="5"/>
        <v>5.181347150259067E-2</v>
      </c>
      <c r="F32">
        <f t="shared" si="3"/>
        <v>0.2</v>
      </c>
      <c r="G32" t="s">
        <v>7</v>
      </c>
    </row>
    <row r="33" spans="1:8" x14ac:dyDescent="0.35">
      <c r="A33">
        <v>2</v>
      </c>
      <c r="B33" s="2">
        <v>259999</v>
      </c>
      <c r="C33" s="2">
        <v>6.71</v>
      </c>
      <c r="D33">
        <f t="shared" si="4"/>
        <v>100650</v>
      </c>
      <c r="E33">
        <f t="shared" si="5"/>
        <v>2.5831992051664181</v>
      </c>
      <c r="F33">
        <f t="shared" si="3"/>
        <v>8.6666333333333334</v>
      </c>
      <c r="G33" t="s">
        <v>7</v>
      </c>
    </row>
    <row r="34" spans="1:8" x14ac:dyDescent="0.35">
      <c r="A34">
        <v>3</v>
      </c>
      <c r="B34" s="1">
        <v>1258333</v>
      </c>
      <c r="C34" s="1">
        <v>7.8</v>
      </c>
      <c r="D34">
        <f t="shared" si="4"/>
        <v>117000</v>
      </c>
      <c r="E34">
        <f t="shared" si="5"/>
        <v>10.754982905982907</v>
      </c>
      <c r="F34">
        <f t="shared" si="3"/>
        <v>41.944433333333336</v>
      </c>
      <c r="G34" t="s">
        <v>7</v>
      </c>
    </row>
    <row r="35" spans="1:8" x14ac:dyDescent="0.35">
      <c r="A35">
        <v>4</v>
      </c>
      <c r="B35" s="2">
        <v>2836666</v>
      </c>
      <c r="C35" s="2">
        <v>7.5</v>
      </c>
      <c r="D35">
        <f t="shared" si="4"/>
        <v>112500</v>
      </c>
      <c r="E35">
        <f t="shared" si="5"/>
        <v>25.214808888888889</v>
      </c>
      <c r="F35">
        <f t="shared" si="3"/>
        <v>94.555533333333329</v>
      </c>
      <c r="G35" t="s">
        <v>7</v>
      </c>
    </row>
    <row r="36" spans="1:8" x14ac:dyDescent="0.35">
      <c r="A36">
        <v>5</v>
      </c>
      <c r="B36" s="1">
        <v>1510000</v>
      </c>
      <c r="C36" s="1">
        <v>7.75</v>
      </c>
      <c r="D36">
        <f t="shared" si="4"/>
        <v>116250</v>
      </c>
      <c r="E36">
        <f t="shared" si="5"/>
        <v>12.989247311827956</v>
      </c>
      <c r="F36">
        <f t="shared" ref="F36:F45" si="6">B36/30000</f>
        <v>50.333333333333336</v>
      </c>
      <c r="G36" t="s">
        <v>7</v>
      </c>
    </row>
    <row r="37" spans="1:8" x14ac:dyDescent="0.35">
      <c r="A37">
        <v>6</v>
      </c>
      <c r="B37" s="2">
        <v>3473333</v>
      </c>
      <c r="C37" s="2">
        <v>7.48</v>
      </c>
      <c r="D37">
        <f t="shared" si="4"/>
        <v>112200</v>
      </c>
      <c r="E37">
        <f t="shared" si="5"/>
        <v>30.95662210338681</v>
      </c>
      <c r="F37">
        <f t="shared" si="6"/>
        <v>115.77776666666666</v>
      </c>
      <c r="G37" t="s">
        <v>7</v>
      </c>
    </row>
    <row r="38" spans="1:8" x14ac:dyDescent="0.35">
      <c r="A38">
        <v>7</v>
      </c>
      <c r="B38" s="1">
        <v>3760000</v>
      </c>
      <c r="C38" s="1">
        <v>7.87</v>
      </c>
      <c r="D38">
        <f t="shared" si="4"/>
        <v>118050</v>
      </c>
      <c r="E38">
        <f t="shared" si="5"/>
        <v>31.850910631088521</v>
      </c>
      <c r="F38">
        <f t="shared" si="6"/>
        <v>125.33333333333333</v>
      </c>
      <c r="G38" t="s">
        <v>7</v>
      </c>
    </row>
    <row r="39" spans="1:8" x14ac:dyDescent="0.35">
      <c r="A39">
        <v>8</v>
      </c>
      <c r="B39" s="2">
        <v>3586666</v>
      </c>
      <c r="C39" s="7">
        <f>C38+((C42-C38)/(A42-A38))*(A39-A38)</f>
        <v>6.9424999999999999</v>
      </c>
      <c r="D39">
        <f t="shared" si="4"/>
        <v>104137.5</v>
      </c>
      <c r="E39">
        <f t="shared" si="5"/>
        <v>34.441637258432358</v>
      </c>
      <c r="F39">
        <f t="shared" si="6"/>
        <v>119.55553333333333</v>
      </c>
      <c r="G39" t="s">
        <v>7</v>
      </c>
      <c r="H39" t="s">
        <v>8</v>
      </c>
    </row>
    <row r="40" spans="1:8" x14ac:dyDescent="0.35">
      <c r="A40">
        <v>9</v>
      </c>
      <c r="B40" s="1">
        <v>4045333</v>
      </c>
      <c r="C40" s="8">
        <f>C39+((C42-C39)/(A42-A39))*(A40-A39)</f>
        <v>6.0149999999999997</v>
      </c>
      <c r="D40">
        <f t="shared" si="4"/>
        <v>90225</v>
      </c>
      <c r="E40">
        <f t="shared" si="5"/>
        <v>44.836054308672765</v>
      </c>
      <c r="F40">
        <f t="shared" si="6"/>
        <v>134.84443333333334</v>
      </c>
      <c r="G40" t="s">
        <v>7</v>
      </c>
      <c r="H40" t="s">
        <v>8</v>
      </c>
    </row>
    <row r="41" spans="1:8" x14ac:dyDescent="0.35">
      <c r="A41">
        <v>10</v>
      </c>
      <c r="B41" s="2">
        <v>3906666</v>
      </c>
      <c r="C41" s="7">
        <f>C40+((C42-C40)/(A42-A40))*(A41-A40)</f>
        <v>5.0875000000000004</v>
      </c>
      <c r="D41">
        <f t="shared" si="4"/>
        <v>76312.5</v>
      </c>
      <c r="E41">
        <f t="shared" si="5"/>
        <v>51.193002457002457</v>
      </c>
      <c r="F41">
        <f t="shared" si="6"/>
        <v>130.22219999999999</v>
      </c>
      <c r="G41" t="s">
        <v>7</v>
      </c>
      <c r="H41" t="s">
        <v>8</v>
      </c>
    </row>
    <row r="42" spans="1:8" x14ac:dyDescent="0.35">
      <c r="A42">
        <v>11</v>
      </c>
      <c r="B42" s="1">
        <v>3510000</v>
      </c>
      <c r="C42" s="1">
        <v>4.16</v>
      </c>
      <c r="D42">
        <f t="shared" si="4"/>
        <v>62400</v>
      </c>
      <c r="E42">
        <f t="shared" si="5"/>
        <v>56.25</v>
      </c>
      <c r="F42">
        <f t="shared" si="6"/>
        <v>117</v>
      </c>
      <c r="G42" t="s">
        <v>7</v>
      </c>
    </row>
    <row r="43" spans="1:8" x14ac:dyDescent="0.35">
      <c r="A43">
        <v>12</v>
      </c>
      <c r="B43" s="2">
        <v>725666</v>
      </c>
      <c r="C43" s="2">
        <f>C42+((C45-C42)/(A45-A42))*(A43-A42)</f>
        <v>3.54</v>
      </c>
      <c r="D43">
        <f t="shared" si="4"/>
        <v>53100</v>
      </c>
      <c r="E43">
        <f t="shared" si="5"/>
        <v>13.666026365348399</v>
      </c>
      <c r="F43">
        <f t="shared" si="6"/>
        <v>24.188866666666666</v>
      </c>
      <c r="G43" t="s">
        <v>7</v>
      </c>
      <c r="H43" t="s">
        <v>8</v>
      </c>
    </row>
    <row r="44" spans="1:8" x14ac:dyDescent="0.35">
      <c r="A44">
        <v>13</v>
      </c>
      <c r="B44" s="1">
        <v>1301500</v>
      </c>
      <c r="C44" s="1">
        <f>C43+((C45-C43)/(A45-A43))*(A44-A43)</f>
        <v>2.92</v>
      </c>
      <c r="D44">
        <f t="shared" si="4"/>
        <v>43800</v>
      </c>
      <c r="E44">
        <f t="shared" si="5"/>
        <v>29.714611872146119</v>
      </c>
      <c r="F44">
        <f t="shared" si="6"/>
        <v>43.383333333333333</v>
      </c>
      <c r="G44" t="s">
        <v>7</v>
      </c>
      <c r="H44" t="s">
        <v>8</v>
      </c>
    </row>
    <row r="45" spans="1:8" x14ac:dyDescent="0.35">
      <c r="A45">
        <v>14</v>
      </c>
      <c r="B45" s="2">
        <v>1953333</v>
      </c>
      <c r="C45" s="2">
        <v>2.2999999999999998</v>
      </c>
      <c r="D45">
        <f t="shared" si="4"/>
        <v>34500</v>
      </c>
      <c r="E45">
        <f t="shared" si="5"/>
        <v>56.618347826086953</v>
      </c>
      <c r="F45">
        <f t="shared" si="6"/>
        <v>65.111099999999993</v>
      </c>
      <c r="G45" t="s">
        <v>7</v>
      </c>
    </row>
    <row r="46" spans="1:8" x14ac:dyDescent="0.35">
      <c r="A46">
        <v>15</v>
      </c>
      <c r="B46" s="1">
        <v>96666</v>
      </c>
      <c r="C46" s="8">
        <v>1.83</v>
      </c>
      <c r="D46">
        <f t="shared" si="4"/>
        <v>27450</v>
      </c>
      <c r="E46">
        <f t="shared" si="5"/>
        <v>3.5215300546448089</v>
      </c>
      <c r="F46">
        <f t="shared" ref="F46:F58" si="7">B46/30000</f>
        <v>3.2222</v>
      </c>
      <c r="G46" t="s">
        <v>7</v>
      </c>
      <c r="H46" t="s">
        <v>8</v>
      </c>
    </row>
    <row r="47" spans="1:8" x14ac:dyDescent="0.35">
      <c r="A47">
        <v>1</v>
      </c>
      <c r="B47" s="3">
        <v>1850000</v>
      </c>
      <c r="C47" s="3">
        <v>4.28</v>
      </c>
      <c r="D47">
        <f t="shared" si="4"/>
        <v>64200.000000000007</v>
      </c>
      <c r="E47">
        <f t="shared" si="5"/>
        <v>28.816199376947036</v>
      </c>
      <c r="F47">
        <f t="shared" si="7"/>
        <v>61.666666666666664</v>
      </c>
      <c r="G47" t="s">
        <v>6</v>
      </c>
    </row>
    <row r="48" spans="1:8" x14ac:dyDescent="0.35">
      <c r="A48">
        <v>2</v>
      </c>
      <c r="B48" s="4">
        <v>2020000</v>
      </c>
      <c r="C48" s="4">
        <v>8.6</v>
      </c>
      <c r="D48">
        <f t="shared" si="4"/>
        <v>129000</v>
      </c>
      <c r="E48">
        <f t="shared" si="5"/>
        <v>15.65891472868217</v>
      </c>
      <c r="F48">
        <f t="shared" si="7"/>
        <v>67.333333333333329</v>
      </c>
      <c r="G48" t="s">
        <v>6</v>
      </c>
    </row>
    <row r="49" spans="1:8" x14ac:dyDescent="0.35">
      <c r="A49">
        <v>3</v>
      </c>
      <c r="B49" s="3">
        <v>2337800</v>
      </c>
      <c r="C49" s="3">
        <v>6.62</v>
      </c>
      <c r="D49">
        <f t="shared" ref="D49:D80" si="8">SUM(C49*30000*0.5)</f>
        <v>99300</v>
      </c>
      <c r="E49">
        <f t="shared" ref="E49:E80" si="9">SUM(B49/D49)</f>
        <v>23.542799597180263</v>
      </c>
      <c r="F49">
        <f t="shared" si="7"/>
        <v>77.926666666666662</v>
      </c>
      <c r="G49" t="s">
        <v>6</v>
      </c>
    </row>
    <row r="50" spans="1:8" x14ac:dyDescent="0.35">
      <c r="A50">
        <v>4</v>
      </c>
      <c r="B50" s="4">
        <v>3653300</v>
      </c>
      <c r="C50" s="4">
        <v>5.8</v>
      </c>
      <c r="D50">
        <f t="shared" si="8"/>
        <v>87000</v>
      </c>
      <c r="E50">
        <f t="shared" si="9"/>
        <v>41.991954022988509</v>
      </c>
      <c r="F50">
        <f t="shared" si="7"/>
        <v>121.77666666666667</v>
      </c>
      <c r="G50" t="s">
        <v>6</v>
      </c>
    </row>
    <row r="51" spans="1:8" x14ac:dyDescent="0.35">
      <c r="A51">
        <v>5</v>
      </c>
      <c r="B51" s="3">
        <v>2969300</v>
      </c>
      <c r="C51" s="3">
        <v>5.46</v>
      </c>
      <c r="D51">
        <f t="shared" si="8"/>
        <v>81900</v>
      </c>
      <c r="E51">
        <f t="shared" si="9"/>
        <v>36.255189255189258</v>
      </c>
      <c r="F51">
        <f t="shared" si="7"/>
        <v>98.976666666666674</v>
      </c>
      <c r="G51" t="s">
        <v>6</v>
      </c>
    </row>
    <row r="52" spans="1:8" x14ac:dyDescent="0.35">
      <c r="A52">
        <v>6</v>
      </c>
      <c r="B52" s="4">
        <v>649000</v>
      </c>
      <c r="C52" s="9">
        <f>C51+((C53-C51)/(A53-A51))*(A52-A51)</f>
        <v>3.8245</v>
      </c>
      <c r="D52">
        <f t="shared" si="8"/>
        <v>57367.5</v>
      </c>
      <c r="E52">
        <f t="shared" si="9"/>
        <v>11.313025667843291</v>
      </c>
      <c r="F52">
        <f t="shared" si="7"/>
        <v>21.633333333333333</v>
      </c>
      <c r="G52" t="s">
        <v>6</v>
      </c>
      <c r="H52" t="s">
        <v>8</v>
      </c>
    </row>
    <row r="53" spans="1:8" x14ac:dyDescent="0.35">
      <c r="A53">
        <v>7</v>
      </c>
      <c r="B53" s="3">
        <v>1776000</v>
      </c>
      <c r="C53" s="10">
        <v>2.1890000000000001</v>
      </c>
      <c r="D53">
        <f t="shared" si="8"/>
        <v>32835</v>
      </c>
      <c r="E53">
        <f t="shared" si="9"/>
        <v>54.088624942896303</v>
      </c>
      <c r="F53">
        <f t="shared" si="7"/>
        <v>59.2</v>
      </c>
      <c r="G53" t="s">
        <v>6</v>
      </c>
    </row>
    <row r="54" spans="1:8" x14ac:dyDescent="0.35">
      <c r="A54">
        <v>8</v>
      </c>
      <c r="B54" s="4">
        <v>3132000</v>
      </c>
      <c r="C54" s="4">
        <v>4.84</v>
      </c>
      <c r="D54">
        <f t="shared" si="8"/>
        <v>72600</v>
      </c>
      <c r="E54">
        <f t="shared" si="9"/>
        <v>43.140495867768593</v>
      </c>
      <c r="F54">
        <f t="shared" si="7"/>
        <v>104.4</v>
      </c>
      <c r="G54" t="s">
        <v>6</v>
      </c>
    </row>
    <row r="55" spans="1:8" x14ac:dyDescent="0.35">
      <c r="A55">
        <v>9</v>
      </c>
      <c r="B55" s="3">
        <v>3171000</v>
      </c>
      <c r="C55" s="3">
        <v>4.0599999999999996</v>
      </c>
      <c r="D55">
        <f t="shared" si="8"/>
        <v>60899.999999999993</v>
      </c>
      <c r="E55">
        <f t="shared" si="9"/>
        <v>52.068965517241388</v>
      </c>
      <c r="F55">
        <f t="shared" si="7"/>
        <v>105.7</v>
      </c>
      <c r="G55" t="s">
        <v>6</v>
      </c>
    </row>
    <row r="56" spans="1:8" x14ac:dyDescent="0.35">
      <c r="A56">
        <v>10</v>
      </c>
      <c r="B56" s="4">
        <v>2337500</v>
      </c>
      <c r="C56" s="4">
        <v>3.77</v>
      </c>
      <c r="D56">
        <f t="shared" si="8"/>
        <v>56550</v>
      </c>
      <c r="E56">
        <f t="shared" si="9"/>
        <v>41.335101679929267</v>
      </c>
      <c r="F56">
        <f t="shared" si="7"/>
        <v>77.916666666666671</v>
      </c>
      <c r="G56" t="s">
        <v>6</v>
      </c>
    </row>
    <row r="57" spans="1:8" x14ac:dyDescent="0.35">
      <c r="A57">
        <v>11</v>
      </c>
      <c r="B57" s="3">
        <v>2118300</v>
      </c>
      <c r="C57" s="3">
        <v>3.17</v>
      </c>
      <c r="D57">
        <f t="shared" si="8"/>
        <v>47550</v>
      </c>
      <c r="E57">
        <f t="shared" si="9"/>
        <v>44.548895899053626</v>
      </c>
      <c r="F57">
        <f t="shared" si="7"/>
        <v>70.61</v>
      </c>
      <c r="G57" t="s">
        <v>6</v>
      </c>
    </row>
    <row r="58" spans="1:8" x14ac:dyDescent="0.35">
      <c r="A58">
        <v>12</v>
      </c>
      <c r="B58" s="4">
        <v>1671600</v>
      </c>
      <c r="C58" s="4">
        <v>2.5</v>
      </c>
      <c r="D58">
        <f t="shared" si="8"/>
        <v>37500</v>
      </c>
      <c r="E58">
        <f t="shared" si="9"/>
        <v>44.576000000000001</v>
      </c>
      <c r="F58">
        <f t="shared" si="7"/>
        <v>55.72</v>
      </c>
      <c r="G58" t="s">
        <v>6</v>
      </c>
    </row>
    <row r="59" spans="1:8" x14ac:dyDescent="0.35">
      <c r="A59">
        <v>13</v>
      </c>
      <c r="B59" s="3">
        <v>1799000</v>
      </c>
      <c r="C59" s="3">
        <v>2.1</v>
      </c>
      <c r="D59">
        <f t="shared" si="8"/>
        <v>31500</v>
      </c>
      <c r="E59">
        <f t="shared" si="9"/>
        <v>57.111111111111114</v>
      </c>
      <c r="F59">
        <f t="shared" ref="F59:F71" si="10">B59/30000</f>
        <v>59.966666666666669</v>
      </c>
      <c r="G59" t="s">
        <v>6</v>
      </c>
    </row>
    <row r="60" spans="1:8" x14ac:dyDescent="0.35">
      <c r="A60">
        <v>14</v>
      </c>
      <c r="B60" s="4">
        <v>1563300</v>
      </c>
      <c r="C60" s="4">
        <v>1.6</v>
      </c>
      <c r="D60">
        <f t="shared" si="8"/>
        <v>24000</v>
      </c>
      <c r="E60">
        <f t="shared" si="9"/>
        <v>65.137500000000003</v>
      </c>
      <c r="F60">
        <f t="shared" si="10"/>
        <v>52.11</v>
      </c>
      <c r="G60" t="s">
        <v>6</v>
      </c>
    </row>
    <row r="61" spans="1:8" x14ac:dyDescent="0.35">
      <c r="A61">
        <v>15</v>
      </c>
      <c r="B61" s="3">
        <v>1290300</v>
      </c>
      <c r="C61" s="3">
        <v>2.15</v>
      </c>
      <c r="D61">
        <f t="shared" si="8"/>
        <v>32250</v>
      </c>
      <c r="E61">
        <f t="shared" si="9"/>
        <v>40.009302325581395</v>
      </c>
      <c r="F61">
        <f t="shared" si="10"/>
        <v>43.01</v>
      </c>
      <c r="G61" t="s">
        <v>6</v>
      </c>
    </row>
    <row r="62" spans="1:8" x14ac:dyDescent="0.35">
      <c r="A62">
        <v>1</v>
      </c>
      <c r="B62" s="4">
        <v>33300</v>
      </c>
      <c r="C62" s="4">
        <v>8.9</v>
      </c>
      <c r="D62">
        <f t="shared" si="8"/>
        <v>133500</v>
      </c>
      <c r="E62">
        <f t="shared" si="9"/>
        <v>0.24943820224719102</v>
      </c>
      <c r="F62">
        <f t="shared" si="10"/>
        <v>1.1100000000000001</v>
      </c>
      <c r="G62" t="s">
        <v>6</v>
      </c>
    </row>
    <row r="63" spans="1:8" x14ac:dyDescent="0.35">
      <c r="A63">
        <v>2</v>
      </c>
      <c r="B63" s="3">
        <v>608000</v>
      </c>
      <c r="C63" s="3">
        <v>8.06</v>
      </c>
      <c r="D63">
        <f t="shared" si="8"/>
        <v>120900.00000000001</v>
      </c>
      <c r="E63">
        <f t="shared" si="9"/>
        <v>5.0289495450785768</v>
      </c>
      <c r="F63">
        <f t="shared" si="10"/>
        <v>20.266666666666666</v>
      </c>
      <c r="G63" t="s">
        <v>6</v>
      </c>
    </row>
    <row r="64" spans="1:8" x14ac:dyDescent="0.35">
      <c r="A64">
        <v>3</v>
      </c>
      <c r="B64" s="4">
        <v>1904000</v>
      </c>
      <c r="C64" s="4">
        <v>6.27</v>
      </c>
      <c r="D64">
        <f t="shared" si="8"/>
        <v>94050</v>
      </c>
      <c r="E64">
        <f t="shared" si="9"/>
        <v>20.24455077086656</v>
      </c>
      <c r="F64">
        <f t="shared" si="10"/>
        <v>63.466666666666669</v>
      </c>
      <c r="G64" t="s">
        <v>6</v>
      </c>
    </row>
    <row r="65" spans="1:8" x14ac:dyDescent="0.35">
      <c r="A65">
        <v>4</v>
      </c>
      <c r="B65" s="3">
        <v>1421300</v>
      </c>
      <c r="C65" s="3">
        <v>7.68</v>
      </c>
      <c r="D65">
        <f t="shared" si="8"/>
        <v>115200</v>
      </c>
      <c r="E65">
        <f t="shared" si="9"/>
        <v>12.337673611111111</v>
      </c>
      <c r="F65">
        <f t="shared" si="10"/>
        <v>47.376666666666665</v>
      </c>
      <c r="G65" t="s">
        <v>6</v>
      </c>
    </row>
    <row r="66" spans="1:8" x14ac:dyDescent="0.35">
      <c r="A66">
        <v>5</v>
      </c>
      <c r="B66" s="4">
        <v>144000</v>
      </c>
      <c r="C66" s="4">
        <f>C65+((C68-C65)/(A68-A65))*(A66-A65)</f>
        <v>7.28</v>
      </c>
      <c r="D66">
        <f t="shared" si="8"/>
        <v>109200</v>
      </c>
      <c r="E66">
        <f t="shared" si="9"/>
        <v>1.3186813186813187</v>
      </c>
      <c r="F66">
        <f t="shared" si="10"/>
        <v>4.8</v>
      </c>
      <c r="G66" t="s">
        <v>6</v>
      </c>
      <c r="H66" t="s">
        <v>8</v>
      </c>
    </row>
    <row r="67" spans="1:8" x14ac:dyDescent="0.35">
      <c r="A67">
        <v>6</v>
      </c>
      <c r="B67" s="3">
        <v>164000</v>
      </c>
      <c r="C67" s="3">
        <f>C66+((C68-C66)/(A68-A66))*(A67-A66)</f>
        <v>6.8800000000000008</v>
      </c>
      <c r="D67">
        <f t="shared" si="8"/>
        <v>103200.00000000001</v>
      </c>
      <c r="E67">
        <f t="shared" si="9"/>
        <v>1.5891472868217051</v>
      </c>
      <c r="F67">
        <f t="shared" si="10"/>
        <v>5.4666666666666668</v>
      </c>
      <c r="G67" t="s">
        <v>6</v>
      </c>
      <c r="H67" t="s">
        <v>8</v>
      </c>
    </row>
    <row r="68" spans="1:8" x14ac:dyDescent="0.35">
      <c r="A68">
        <v>7</v>
      </c>
      <c r="B68" s="4">
        <v>2787000</v>
      </c>
      <c r="C68" s="4">
        <v>6.48</v>
      </c>
      <c r="D68">
        <f t="shared" si="8"/>
        <v>97200</v>
      </c>
      <c r="E68">
        <f t="shared" si="9"/>
        <v>28.672839506172838</v>
      </c>
      <c r="F68">
        <f t="shared" si="10"/>
        <v>92.9</v>
      </c>
      <c r="G68" t="s">
        <v>6</v>
      </c>
    </row>
    <row r="69" spans="1:8" x14ac:dyDescent="0.35">
      <c r="A69">
        <v>8</v>
      </c>
      <c r="B69" s="3">
        <v>2808000</v>
      </c>
      <c r="C69" s="3">
        <v>6.19</v>
      </c>
      <c r="D69">
        <f t="shared" si="8"/>
        <v>92850</v>
      </c>
      <c r="E69">
        <f t="shared" si="9"/>
        <v>30.242326332794832</v>
      </c>
      <c r="F69">
        <f t="shared" si="10"/>
        <v>93.6</v>
      </c>
      <c r="G69" t="s">
        <v>6</v>
      </c>
    </row>
    <row r="70" spans="1:8" x14ac:dyDescent="0.35">
      <c r="A70">
        <v>9</v>
      </c>
      <c r="B70" s="4">
        <v>3100000</v>
      </c>
      <c r="C70" s="4">
        <v>4.37</v>
      </c>
      <c r="D70">
        <f t="shared" si="8"/>
        <v>65550</v>
      </c>
      <c r="E70">
        <f t="shared" si="9"/>
        <v>47.292143401983218</v>
      </c>
      <c r="F70">
        <f t="shared" si="10"/>
        <v>103.33333333333333</v>
      </c>
      <c r="G70" t="s">
        <v>6</v>
      </c>
    </row>
    <row r="71" spans="1:8" x14ac:dyDescent="0.35">
      <c r="A71">
        <v>10</v>
      </c>
      <c r="B71" s="3">
        <v>3640000</v>
      </c>
      <c r="C71" s="10">
        <f>C70+((C75-C70)/(A75-A70))*(A71-A70)</f>
        <v>4.0640000000000001</v>
      </c>
      <c r="D71">
        <f t="shared" si="8"/>
        <v>60960</v>
      </c>
      <c r="E71">
        <f t="shared" si="9"/>
        <v>59.711286089238847</v>
      </c>
      <c r="F71">
        <f t="shared" si="10"/>
        <v>121.33333333333333</v>
      </c>
      <c r="G71" t="s">
        <v>6</v>
      </c>
      <c r="H71" t="s">
        <v>8</v>
      </c>
    </row>
    <row r="72" spans="1:8" x14ac:dyDescent="0.35">
      <c r="A72">
        <v>11</v>
      </c>
      <c r="B72" s="4">
        <v>3633000</v>
      </c>
      <c r="C72" s="9">
        <f>C71+((C75-C71)/(A75-A71))*(A72-A71)</f>
        <v>3.758</v>
      </c>
      <c r="D72">
        <f t="shared" si="8"/>
        <v>56370</v>
      </c>
      <c r="E72">
        <f t="shared" si="9"/>
        <v>64.449175093134642</v>
      </c>
      <c r="F72">
        <f t="shared" ref="F72:F85" si="11">B72/30000</f>
        <v>121.1</v>
      </c>
      <c r="G72" t="s">
        <v>6</v>
      </c>
      <c r="H72" t="s">
        <v>8</v>
      </c>
    </row>
    <row r="73" spans="1:8" x14ac:dyDescent="0.35">
      <c r="A73">
        <v>12</v>
      </c>
      <c r="B73" s="3">
        <v>1410000</v>
      </c>
      <c r="C73" s="10">
        <f>C72+((C75-C72)/(A75-A72))*(A73-A72)</f>
        <v>3.452</v>
      </c>
      <c r="D73">
        <f t="shared" si="8"/>
        <v>51780</v>
      </c>
      <c r="E73">
        <f t="shared" si="9"/>
        <v>27.230590961761298</v>
      </c>
      <c r="F73">
        <f t="shared" si="11"/>
        <v>47</v>
      </c>
      <c r="G73" t="s">
        <v>6</v>
      </c>
      <c r="H73" t="s">
        <v>8</v>
      </c>
    </row>
    <row r="74" spans="1:8" x14ac:dyDescent="0.35">
      <c r="A74">
        <v>13</v>
      </c>
      <c r="B74" s="4">
        <v>2748660</v>
      </c>
      <c r="C74" s="9">
        <f>C73+((C75-C73)/(A75-A73))*(A74-A73)</f>
        <v>3.1459999999999999</v>
      </c>
      <c r="D74">
        <f t="shared" si="8"/>
        <v>47190</v>
      </c>
      <c r="E74">
        <f t="shared" si="9"/>
        <v>58.246662428480612</v>
      </c>
      <c r="F74">
        <f t="shared" si="11"/>
        <v>91.622</v>
      </c>
      <c r="G74" t="s">
        <v>6</v>
      </c>
      <c r="H74" t="s">
        <v>8</v>
      </c>
    </row>
    <row r="75" spans="1:8" x14ac:dyDescent="0.35">
      <c r="A75">
        <v>14</v>
      </c>
      <c r="B75" s="3">
        <v>3178600</v>
      </c>
      <c r="C75" s="3">
        <v>2.84</v>
      </c>
      <c r="D75">
        <f t="shared" si="8"/>
        <v>42600</v>
      </c>
      <c r="E75">
        <f t="shared" si="9"/>
        <v>74.6150234741784</v>
      </c>
      <c r="F75">
        <f t="shared" si="11"/>
        <v>105.95333333333333</v>
      </c>
      <c r="G75" t="s">
        <v>6</v>
      </c>
    </row>
    <row r="76" spans="1:8" x14ac:dyDescent="0.35">
      <c r="A76">
        <v>15</v>
      </c>
      <c r="B76" s="4">
        <v>2318000</v>
      </c>
      <c r="C76" s="4">
        <v>2.16</v>
      </c>
      <c r="D76">
        <f t="shared" si="8"/>
        <v>32400.000000000004</v>
      </c>
      <c r="E76">
        <f t="shared" si="9"/>
        <v>71.543209876543202</v>
      </c>
      <c r="F76">
        <f t="shared" si="11"/>
        <v>77.266666666666666</v>
      </c>
      <c r="G76" t="s">
        <v>6</v>
      </c>
    </row>
    <row r="77" spans="1:8" x14ac:dyDescent="0.35">
      <c r="A77">
        <v>1</v>
      </c>
      <c r="B77" s="3">
        <v>30000</v>
      </c>
      <c r="C77" s="3">
        <v>4.34</v>
      </c>
      <c r="D77">
        <f t="shared" si="8"/>
        <v>65100</v>
      </c>
      <c r="E77">
        <f t="shared" si="9"/>
        <v>0.46082949308755761</v>
      </c>
      <c r="F77">
        <f t="shared" si="11"/>
        <v>1</v>
      </c>
      <c r="G77" t="s">
        <v>6</v>
      </c>
    </row>
    <row r="78" spans="1:8" x14ac:dyDescent="0.35">
      <c r="A78">
        <v>2</v>
      </c>
      <c r="B78" s="4">
        <v>347600</v>
      </c>
      <c r="C78" s="4">
        <v>6.42</v>
      </c>
      <c r="D78">
        <f t="shared" si="8"/>
        <v>96300</v>
      </c>
      <c r="E78">
        <f t="shared" si="9"/>
        <v>3.6095534787123573</v>
      </c>
      <c r="F78">
        <f t="shared" si="11"/>
        <v>11.586666666666666</v>
      </c>
      <c r="G78" t="s">
        <v>6</v>
      </c>
    </row>
    <row r="79" spans="1:8" x14ac:dyDescent="0.35">
      <c r="A79">
        <v>3</v>
      </c>
      <c r="B79" s="3">
        <v>1607800</v>
      </c>
      <c r="C79" s="3">
        <v>8.42</v>
      </c>
      <c r="D79">
        <f t="shared" si="8"/>
        <v>126300</v>
      </c>
      <c r="E79">
        <f t="shared" si="9"/>
        <v>12.730007917656375</v>
      </c>
      <c r="F79">
        <f t="shared" si="11"/>
        <v>53.593333333333334</v>
      </c>
      <c r="G79" t="s">
        <v>6</v>
      </c>
    </row>
    <row r="80" spans="1:8" x14ac:dyDescent="0.35">
      <c r="A80">
        <v>4</v>
      </c>
      <c r="B80" s="4">
        <v>2775000</v>
      </c>
      <c r="C80" s="4">
        <v>8.6999999999999993</v>
      </c>
      <c r="D80">
        <f t="shared" si="8"/>
        <v>130499.99999999999</v>
      </c>
      <c r="E80">
        <f t="shared" si="9"/>
        <v>21.264367816091955</v>
      </c>
      <c r="F80">
        <f t="shared" si="11"/>
        <v>92.5</v>
      </c>
      <c r="G80" t="s">
        <v>6</v>
      </c>
    </row>
    <row r="81" spans="1:8" x14ac:dyDescent="0.35">
      <c r="A81">
        <v>5</v>
      </c>
      <c r="B81" s="3">
        <v>3616600</v>
      </c>
      <c r="C81" s="3">
        <v>6.05</v>
      </c>
      <c r="D81">
        <f t="shared" ref="D81:D91" si="12">SUM(C81*30000*0.5)</f>
        <v>90750</v>
      </c>
      <c r="E81">
        <f t="shared" ref="E81:E91" si="13">SUM(B81/D81)</f>
        <v>39.852341597796141</v>
      </c>
      <c r="F81">
        <f t="shared" si="11"/>
        <v>120.55333333333333</v>
      </c>
      <c r="G81" t="s">
        <v>6</v>
      </c>
    </row>
    <row r="82" spans="1:8" x14ac:dyDescent="0.35">
      <c r="A82">
        <v>6</v>
      </c>
      <c r="B82" s="4">
        <v>3458000</v>
      </c>
      <c r="C82" s="4">
        <v>5.0999999999999996</v>
      </c>
      <c r="D82">
        <f t="shared" si="12"/>
        <v>76500</v>
      </c>
      <c r="E82">
        <f t="shared" si="13"/>
        <v>45.20261437908497</v>
      </c>
      <c r="F82">
        <f t="shared" si="11"/>
        <v>115.26666666666667</v>
      </c>
      <c r="G82" t="s">
        <v>6</v>
      </c>
    </row>
    <row r="83" spans="1:8" x14ac:dyDescent="0.35">
      <c r="A83">
        <v>7</v>
      </c>
      <c r="B83" s="3">
        <v>2333000</v>
      </c>
      <c r="C83" s="3">
        <v>5.7</v>
      </c>
      <c r="D83">
        <f t="shared" si="12"/>
        <v>85500</v>
      </c>
      <c r="E83">
        <f t="shared" si="13"/>
        <v>27.28654970760234</v>
      </c>
      <c r="F83">
        <f t="shared" si="11"/>
        <v>77.766666666666666</v>
      </c>
      <c r="G83" t="s">
        <v>6</v>
      </c>
    </row>
    <row r="84" spans="1:8" x14ac:dyDescent="0.35">
      <c r="A84">
        <v>8</v>
      </c>
      <c r="B84" s="4">
        <v>3240000</v>
      </c>
      <c r="C84" s="4">
        <v>2.39</v>
      </c>
      <c r="D84">
        <f t="shared" si="12"/>
        <v>35850</v>
      </c>
      <c r="E84">
        <f t="shared" si="13"/>
        <v>90.376569037656907</v>
      </c>
      <c r="F84">
        <f t="shared" si="11"/>
        <v>108</v>
      </c>
      <c r="G84" t="s">
        <v>6</v>
      </c>
    </row>
    <row r="85" spans="1:8" x14ac:dyDescent="0.35">
      <c r="A85">
        <v>9</v>
      </c>
      <c r="B85" s="3">
        <v>3110000</v>
      </c>
      <c r="C85" s="3">
        <v>3.44</v>
      </c>
      <c r="D85">
        <f t="shared" si="12"/>
        <v>51600</v>
      </c>
      <c r="E85">
        <f t="shared" si="13"/>
        <v>60.271317829457367</v>
      </c>
      <c r="F85">
        <f t="shared" si="11"/>
        <v>103.66666666666667</v>
      </c>
      <c r="G85" t="s">
        <v>6</v>
      </c>
    </row>
    <row r="86" spans="1:8" x14ac:dyDescent="0.35">
      <c r="A86">
        <v>10</v>
      </c>
      <c r="B86" s="4">
        <v>2543333</v>
      </c>
      <c r="C86" s="9">
        <f>C85+((C88-C85)/(A88-A85))*(A86-A85)</f>
        <v>2.7933333333333334</v>
      </c>
      <c r="D86">
        <f t="shared" si="12"/>
        <v>41900</v>
      </c>
      <c r="E86">
        <f t="shared" si="13"/>
        <v>60.700071599045344</v>
      </c>
      <c r="F86">
        <f t="shared" ref="F86:F91" si="14">B86/30000</f>
        <v>84.777766666666665</v>
      </c>
      <c r="G86" t="s">
        <v>6</v>
      </c>
      <c r="H86" t="s">
        <v>8</v>
      </c>
    </row>
    <row r="87" spans="1:8" x14ac:dyDescent="0.35">
      <c r="A87">
        <v>11</v>
      </c>
      <c r="B87" s="3">
        <v>3891666</v>
      </c>
      <c r="C87" s="10">
        <f>C86+((C88-C86)/(A88-A86))*(A87-A86)</f>
        <v>2.1466666666666665</v>
      </c>
      <c r="D87">
        <f t="shared" si="12"/>
        <v>32199.999999999996</v>
      </c>
      <c r="E87">
        <f t="shared" si="13"/>
        <v>120.85919254658387</v>
      </c>
      <c r="F87">
        <f t="shared" si="14"/>
        <v>129.72219999999999</v>
      </c>
      <c r="G87" t="s">
        <v>6</v>
      </c>
      <c r="H87" t="s">
        <v>8</v>
      </c>
    </row>
    <row r="88" spans="1:8" x14ac:dyDescent="0.35">
      <c r="A88">
        <v>12</v>
      </c>
      <c r="B88" s="4">
        <v>2460000</v>
      </c>
      <c r="C88" s="4">
        <v>1.5</v>
      </c>
      <c r="D88">
        <f t="shared" si="12"/>
        <v>22500</v>
      </c>
      <c r="E88">
        <f t="shared" si="13"/>
        <v>109.33333333333333</v>
      </c>
      <c r="F88">
        <f t="shared" si="14"/>
        <v>82</v>
      </c>
      <c r="G88" t="s">
        <v>6</v>
      </c>
    </row>
    <row r="89" spans="1:8" x14ac:dyDescent="0.35">
      <c r="A89">
        <v>13</v>
      </c>
      <c r="B89" s="3">
        <v>1645333</v>
      </c>
      <c r="C89" s="3">
        <v>1.82</v>
      </c>
      <c r="D89">
        <f t="shared" si="12"/>
        <v>27300</v>
      </c>
      <c r="E89">
        <f t="shared" si="13"/>
        <v>60.268608058608059</v>
      </c>
      <c r="F89">
        <f t="shared" si="14"/>
        <v>54.844433333333335</v>
      </c>
      <c r="G89" t="s">
        <v>6</v>
      </c>
    </row>
    <row r="90" spans="1:8" x14ac:dyDescent="0.35">
      <c r="A90">
        <v>14</v>
      </c>
      <c r="B90" s="4">
        <v>1443333</v>
      </c>
      <c r="C90" s="4">
        <v>1.39</v>
      </c>
      <c r="D90">
        <f t="shared" si="12"/>
        <v>20850</v>
      </c>
      <c r="E90">
        <f t="shared" si="13"/>
        <v>69.22460431654676</v>
      </c>
      <c r="F90">
        <f t="shared" si="14"/>
        <v>48.1111</v>
      </c>
      <c r="G90" t="s">
        <v>6</v>
      </c>
    </row>
    <row r="91" spans="1:8" x14ac:dyDescent="0.35">
      <c r="A91">
        <v>15</v>
      </c>
      <c r="B91" s="3">
        <v>936000</v>
      </c>
      <c r="C91" s="3">
        <v>0.82</v>
      </c>
      <c r="D91">
        <f t="shared" si="12"/>
        <v>12300</v>
      </c>
      <c r="E91">
        <f t="shared" si="13"/>
        <v>76.097560975609753</v>
      </c>
      <c r="F91">
        <f t="shared" si="14"/>
        <v>31.2</v>
      </c>
      <c r="G91" t="s">
        <v>6</v>
      </c>
    </row>
    <row r="102" spans="2:3" x14ac:dyDescent="0.35">
      <c r="B102" s="4"/>
      <c r="C102" s="4"/>
    </row>
    <row r="103" spans="2:3" x14ac:dyDescent="0.35">
      <c r="B103" s="3"/>
      <c r="C103" s="10"/>
    </row>
    <row r="104" spans="2:3" x14ac:dyDescent="0.35">
      <c r="B104" s="4"/>
      <c r="C104" s="4"/>
    </row>
    <row r="105" spans="2:3" x14ac:dyDescent="0.35">
      <c r="B105" s="5"/>
      <c r="C105" s="5"/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UIA</dc:creator>
  <cp:lastModifiedBy>karianne billing</cp:lastModifiedBy>
  <dcterms:created xsi:type="dcterms:W3CDTF">2025-01-09T08:39:48Z</dcterms:created>
  <dcterms:modified xsi:type="dcterms:W3CDTF">2025-04-17T12:30:34Z</dcterms:modified>
</cp:coreProperties>
</file>