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2" i="1" l="1"/>
  <c r="C10" i="1"/>
  <c r="C9" i="1"/>
  <c r="C8" i="1"/>
  <c r="B2" i="1"/>
  <c r="B4" i="1"/>
  <c r="B3" i="1"/>
</calcChain>
</file>

<file path=xl/sharedStrings.xml><?xml version="1.0" encoding="utf-8"?>
<sst xmlns="http://schemas.openxmlformats.org/spreadsheetml/2006/main" count="13" uniqueCount="13">
  <si>
    <r>
      <t>С</t>
    </r>
    <r>
      <rPr>
        <vertAlign val="subscript"/>
        <sz val="12"/>
        <color theme="1"/>
        <rFont val="Times New Roman"/>
        <family val="1"/>
        <charset val="204"/>
      </rPr>
      <t>о.с</t>
    </r>
    <r>
      <rPr>
        <sz val="12"/>
        <color theme="1"/>
        <rFont val="Times New Roman"/>
        <family val="1"/>
        <charset val="204"/>
      </rPr>
      <t xml:space="preserve">  =t</t>
    </r>
    <r>
      <rPr>
        <vertAlign val="subscript"/>
        <sz val="12"/>
        <color theme="1"/>
        <rFont val="Times New Roman"/>
        <family val="1"/>
        <charset val="204"/>
      </rPr>
      <t>o.с.i</t>
    </r>
    <r>
      <rPr>
        <sz val="12"/>
        <color theme="1"/>
        <rFont val="Times New Roman"/>
        <family val="1"/>
        <charset val="204"/>
      </rPr>
      <t xml:space="preserve"> Т</t>
    </r>
    <r>
      <rPr>
        <sz val="12"/>
        <color theme="1"/>
        <rFont val="Symbol"/>
        <family val="1"/>
        <charset val="2"/>
      </rPr>
      <t>[</t>
    </r>
    <r>
      <rPr>
        <sz val="12"/>
        <color theme="1"/>
        <rFont val="Times New Roman"/>
        <family val="1"/>
        <charset val="204"/>
      </rPr>
      <t>1+(К</t>
    </r>
    <r>
      <rPr>
        <vertAlign val="subscript"/>
        <sz val="12"/>
        <color theme="1"/>
        <rFont val="Times New Roman"/>
        <family val="1"/>
        <charset val="204"/>
      </rPr>
      <t>н.з.</t>
    </r>
    <r>
      <rPr>
        <sz val="12"/>
        <color theme="1"/>
        <rFont val="Times New Roman"/>
        <family val="1"/>
        <charset val="204"/>
      </rPr>
      <t xml:space="preserve"> +К</t>
    </r>
    <r>
      <rPr>
        <vertAlign val="subscript"/>
        <sz val="12"/>
        <color theme="1"/>
        <rFont val="Times New Roman"/>
        <family val="1"/>
        <charset val="204"/>
      </rPr>
      <t>н.р.</t>
    </r>
    <r>
      <rPr>
        <sz val="12"/>
        <color theme="1"/>
        <rFont val="Times New Roman"/>
        <family val="1"/>
        <charset val="204"/>
      </rPr>
      <t>)/100</t>
    </r>
    <r>
      <rPr>
        <sz val="12"/>
        <color theme="1"/>
        <rFont val="Symbol"/>
        <family val="1"/>
        <charset val="2"/>
      </rPr>
      <t>]</t>
    </r>
    <r>
      <rPr>
        <sz val="12"/>
        <color theme="1"/>
        <rFont val="Times New Roman"/>
        <family val="1"/>
        <charset val="204"/>
      </rPr>
      <t>(1+Р/100),</t>
    </r>
  </si>
  <si>
    <r>
      <t>С</t>
    </r>
    <r>
      <rPr>
        <vertAlign val="subscript"/>
        <sz val="12"/>
        <color theme="1"/>
        <rFont val="Times New Roman"/>
        <family val="1"/>
        <charset val="204"/>
      </rPr>
      <t>и.к.</t>
    </r>
  </si>
  <si>
    <r>
      <t>С = С</t>
    </r>
    <r>
      <rPr>
        <vertAlign val="subscript"/>
        <sz val="12"/>
        <color rgb="FFFF0000"/>
        <rFont val="Times New Roman"/>
        <family val="1"/>
        <charset val="204"/>
      </rPr>
      <t xml:space="preserve">о.с </t>
    </r>
    <r>
      <rPr>
        <sz val="12"/>
        <color rgb="FFFF0000"/>
        <rFont val="Times New Roman"/>
        <family val="1"/>
        <charset val="204"/>
      </rPr>
      <t xml:space="preserve"> +С</t>
    </r>
    <r>
      <rPr>
        <vertAlign val="subscript"/>
        <sz val="12"/>
        <color rgb="FFFF0000"/>
        <rFont val="Times New Roman"/>
        <family val="1"/>
        <charset val="204"/>
      </rPr>
      <t xml:space="preserve">и.п. </t>
    </r>
    <r>
      <rPr>
        <sz val="12"/>
        <color rgb="FFFF0000"/>
        <rFont val="Times New Roman"/>
        <family val="1"/>
        <charset val="204"/>
      </rPr>
      <t>+С</t>
    </r>
    <r>
      <rPr>
        <vertAlign val="subscript"/>
        <sz val="12"/>
        <color rgb="FFFF0000"/>
        <rFont val="Times New Roman"/>
        <family val="1"/>
        <charset val="204"/>
      </rPr>
      <t>и.к.</t>
    </r>
  </si>
  <si>
    <t>Задание 1</t>
  </si>
  <si>
    <t>Задание 2</t>
  </si>
  <si>
    <r>
      <t>З</t>
    </r>
    <r>
      <rPr>
        <vertAlign val="sub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 xml:space="preserve"> = 40000 р.</t>
    </r>
  </si>
  <si>
    <r>
      <t>Ц</t>
    </r>
    <r>
      <rPr>
        <vertAlign val="subscript"/>
        <sz val="12"/>
        <color theme="1"/>
        <rFont val="Times New Roman"/>
        <family val="1"/>
        <charset val="204"/>
      </rPr>
      <t xml:space="preserve">ВТ </t>
    </r>
    <r>
      <rPr>
        <sz val="12"/>
        <color theme="1"/>
        <rFont val="Times New Roman"/>
        <family val="1"/>
        <charset val="204"/>
      </rPr>
      <t>= 18000 р.</t>
    </r>
  </si>
  <si>
    <r>
      <t>Н</t>
    </r>
    <r>
      <rPr>
        <vertAlign val="subscript"/>
        <sz val="12"/>
        <color theme="1"/>
        <rFont val="Times New Roman"/>
        <family val="1"/>
        <charset val="204"/>
      </rPr>
      <t xml:space="preserve">А </t>
    </r>
    <r>
      <rPr>
        <sz val="12"/>
        <color theme="1"/>
        <rFont val="Times New Roman"/>
        <family val="1"/>
        <charset val="204"/>
      </rPr>
      <t>=15%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</si>
  <si>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 xml:space="preserve"> =190 дн</t>
    </r>
  </si>
  <si>
    <r>
      <t>t</t>
    </r>
    <r>
      <rPr>
        <vertAlign val="subscript"/>
        <sz val="12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>=400 дн</t>
    </r>
  </si>
  <si>
    <r>
      <t>С = (З + А + С</t>
    </r>
    <r>
      <rPr>
        <vertAlign val="subscript"/>
        <sz val="12"/>
        <color theme="1"/>
        <rFont val="Times New Roman"/>
        <family val="1"/>
        <charset val="204"/>
      </rPr>
      <t>пр.</t>
    </r>
    <r>
      <rPr>
        <sz val="12"/>
        <color theme="1"/>
        <rFont val="Times New Roman"/>
        <family val="1"/>
        <charset val="204"/>
      </rPr>
      <t>)(1+К</t>
    </r>
    <r>
      <rPr>
        <vertAlign val="subscript"/>
        <sz val="12"/>
        <color theme="1"/>
        <rFont val="Times New Roman"/>
        <family val="1"/>
        <charset val="204"/>
      </rPr>
      <t>н</t>
    </r>
    <r>
      <rPr>
        <sz val="12"/>
        <color theme="1"/>
        <rFont val="Times New Roman"/>
        <family val="1"/>
        <charset val="204"/>
      </rPr>
      <t>),</t>
    </r>
  </si>
  <si>
    <r>
      <t>Плановая себестоимость составит при К</t>
    </r>
    <r>
      <rPr>
        <vertAlign val="subscript"/>
        <sz val="12"/>
        <color rgb="FFFF0000"/>
        <rFont val="Times New Roman"/>
        <family val="1"/>
        <charset val="204"/>
      </rPr>
      <t>н</t>
    </r>
    <r>
      <rPr>
        <sz val="12"/>
        <color rgb="FFFF0000"/>
        <rFont val="Times New Roman"/>
        <family val="1"/>
        <charset val="204"/>
      </rPr>
      <t xml:space="preserve"> = 0,2.</t>
    </r>
  </si>
  <si>
    <t xml:space="preserve">Вариант 11.
Схема сертификации продукции 8; средняя дневная ставка специалиста – 50 руб.; норматив начислений на зарплату – 39,5%;коэффициент накладных расходов – 150%; уровень рентабельности – 27%.
Стоимость испытаний продукции  в аккредитованной лаборатории – 500 руб.
Сертификат соответствия выдается на 3 года; инспекционный контроль – 2 раза в год; стоимость работ по сбору и анализу данных – 1000 руб.; стоимость одной проверки – 400 руб.; стоимость корректирующих мероприятий – 4000 руб.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</si>
</sst>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2"/>
      <color rgb="FFFF0000"/>
      <name val="Times New Roman"/>
      <family val="1"/>
      <charset val="204"/>
    </font>
    <font>
      <vertAlign val="subscript"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2152650</xdr:colOff>
          <xdr:row>3</xdr:row>
          <xdr:rowOff>590550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1</xdr:col>
          <xdr:colOff>1495425</xdr:colOff>
          <xdr:row>7</xdr:row>
          <xdr:rowOff>447675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</xdr:colOff>
          <xdr:row>8</xdr:row>
          <xdr:rowOff>0</xdr:rowOff>
        </xdr:from>
        <xdr:to>
          <xdr:col>1</xdr:col>
          <xdr:colOff>1371601</xdr:colOff>
          <xdr:row>8</xdr:row>
          <xdr:rowOff>590308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8</xdr:row>
          <xdr:rowOff>571500</xdr:rowOff>
        </xdr:from>
        <xdr:to>
          <xdr:col>1</xdr:col>
          <xdr:colOff>1476375</xdr:colOff>
          <xdr:row>9</xdr:row>
          <xdr:rowOff>495300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2" sqref="H12"/>
    </sheetView>
  </sheetViews>
  <sheetFormatPr defaultRowHeight="15" x14ac:dyDescent="0.25"/>
  <cols>
    <col min="1" max="1" width="50.42578125" customWidth="1"/>
    <col min="2" max="2" width="29" customWidth="1"/>
    <col min="3" max="3" width="19.85546875" customWidth="1"/>
  </cols>
  <sheetData>
    <row r="1" spans="1:11" ht="21.75" customHeight="1" x14ac:dyDescent="0.25">
      <c r="A1" s="6" t="s">
        <v>3</v>
      </c>
      <c r="B1" s="6"/>
      <c r="C1" s="8" t="s">
        <v>12</v>
      </c>
      <c r="D1" s="6"/>
      <c r="E1" s="6"/>
      <c r="F1" s="6"/>
      <c r="G1" s="6"/>
      <c r="H1" s="6"/>
      <c r="I1" s="6"/>
      <c r="J1" s="6"/>
      <c r="K1" s="6"/>
    </row>
    <row r="2" spans="1:11" ht="22.5" customHeight="1" x14ac:dyDescent="0.25">
      <c r="A2" s="1" t="s">
        <v>2</v>
      </c>
      <c r="B2" s="2">
        <f>B3+B4+B5</f>
        <v>26069</v>
      </c>
      <c r="C2" s="6"/>
      <c r="D2" s="6"/>
      <c r="E2" s="6"/>
      <c r="F2" s="6"/>
      <c r="G2" s="6"/>
      <c r="H2" s="6"/>
      <c r="I2" s="6"/>
      <c r="J2" s="6"/>
      <c r="K2" s="6"/>
    </row>
    <row r="3" spans="1:11" ht="25.5" customHeight="1" x14ac:dyDescent="0.25">
      <c r="A3" s="3" t="s">
        <v>0</v>
      </c>
      <c r="B3">
        <f>7*50*(1+39.5+1.5)*(1+0.27)</f>
        <v>18669</v>
      </c>
      <c r="C3" s="6"/>
      <c r="D3" s="6"/>
      <c r="E3" s="6"/>
      <c r="F3" s="6"/>
      <c r="G3" s="6"/>
      <c r="H3" s="6"/>
      <c r="I3" s="6"/>
      <c r="J3" s="6"/>
      <c r="K3" s="6"/>
    </row>
    <row r="4" spans="1:11" ht="43.5" customHeight="1" x14ac:dyDescent="0.25">
      <c r="A4" s="4"/>
      <c r="B4">
        <f>500+2*3*400+4000</f>
        <v>6900</v>
      </c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35">
      <c r="A5" s="5" t="s">
        <v>1</v>
      </c>
      <c r="B5">
        <v>500</v>
      </c>
      <c r="C5" s="6"/>
      <c r="D5" s="6"/>
      <c r="E5" s="6"/>
      <c r="F5" s="6"/>
      <c r="G5" s="6"/>
      <c r="H5" s="6"/>
      <c r="I5" s="6"/>
      <c r="J5" s="6"/>
      <c r="K5" s="6"/>
    </row>
    <row r="6" spans="1:11" ht="27.75" customHeight="1" x14ac:dyDescent="0.25">
      <c r="A6" s="6" t="s">
        <v>4</v>
      </c>
      <c r="B6" s="6"/>
    </row>
    <row r="7" spans="1:11" ht="18.75" x14ac:dyDescent="0.25">
      <c r="A7" s="3" t="s">
        <v>5</v>
      </c>
      <c r="B7" s="3" t="s">
        <v>10</v>
      </c>
    </row>
    <row r="8" spans="1:11" ht="39.75" customHeight="1" x14ac:dyDescent="0.25">
      <c r="A8" s="3" t="s">
        <v>6</v>
      </c>
      <c r="B8" s="4"/>
      <c r="C8">
        <f>((40000*(1+0.395))/22)*190</f>
        <v>481909.09090909094</v>
      </c>
    </row>
    <row r="9" spans="1:11" ht="46.5" customHeight="1" x14ac:dyDescent="0.25">
      <c r="A9" s="3" t="s">
        <v>7</v>
      </c>
      <c r="B9" s="4"/>
      <c r="C9">
        <f>(400*15*18000)/256</f>
        <v>421875</v>
      </c>
    </row>
    <row r="10" spans="1:11" ht="40.5" customHeight="1" x14ac:dyDescent="0.25">
      <c r="A10" s="3" t="s">
        <v>8</v>
      </c>
      <c r="B10" s="4"/>
      <c r="C10">
        <f>((0.041*18000)/256)*100</f>
        <v>288.28125</v>
      </c>
    </row>
    <row r="11" spans="1:11" ht="18.75" x14ac:dyDescent="0.35">
      <c r="A11" s="5" t="s">
        <v>9</v>
      </c>
    </row>
    <row r="12" spans="1:11" ht="18.75" x14ac:dyDescent="0.25">
      <c r="A12" s="7" t="s">
        <v>11</v>
      </c>
      <c r="B12" s="2"/>
      <c r="C12" s="2">
        <f>(C8+C9+C10)*(1+0.2)</f>
        <v>1084886.8465909092</v>
      </c>
    </row>
  </sheetData>
  <mergeCells count="3">
    <mergeCell ref="A1:B1"/>
    <mergeCell ref="A6:B6"/>
    <mergeCell ref="C1:K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2152650</xdr:colOff>
                <xdr:row>4</xdr:row>
                <xdr:rowOff>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9" r:id="rId5">
          <objectPr defaultSize="0" autoPict="0" r:id="rId6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1495425</xdr:colOff>
                <xdr:row>7</xdr:row>
                <xdr:rowOff>447675</xdr:rowOff>
              </to>
            </anchor>
          </objectPr>
        </oleObject>
      </mc:Choice>
      <mc:Fallback>
        <oleObject progId="Equation.3" shapeId="1029" r:id="rId5"/>
      </mc:Fallback>
    </mc:AlternateContent>
    <mc:AlternateContent xmlns:mc="http://schemas.openxmlformats.org/markup-compatibility/2006">
      <mc:Choice Requires="x14">
        <oleObject progId="Equation.3" shapeId="1031" r:id="rId7">
          <objectPr defaultSize="0" autoPict="0" r:id="rId8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1371600</xdr:colOff>
                <xdr:row>8</xdr:row>
                <xdr:rowOff>590550</xdr:rowOff>
              </to>
            </anchor>
          </objectPr>
        </oleObject>
      </mc:Choice>
      <mc:Fallback>
        <oleObject progId="Equation.3" shapeId="1031" r:id="rId7"/>
      </mc:Fallback>
    </mc:AlternateContent>
    <mc:AlternateContent xmlns:mc="http://schemas.openxmlformats.org/markup-compatibility/2006">
      <mc:Choice Requires="x14">
        <oleObject progId="Equation.3" shapeId="1032" r:id="rId9">
          <objectPr defaultSize="0" autoPict="0" r:id="rId10">
            <anchor moveWithCells="1" sizeWithCells="1">
              <from>
                <xdr:col>1</xdr:col>
                <xdr:colOff>9525</xdr:colOff>
                <xdr:row>8</xdr:row>
                <xdr:rowOff>571500</xdr:rowOff>
              </from>
              <to>
                <xdr:col>1</xdr:col>
                <xdr:colOff>1476375</xdr:colOff>
                <xdr:row>9</xdr:row>
                <xdr:rowOff>495300</xdr:rowOff>
              </to>
            </anchor>
          </objectPr>
        </oleObject>
      </mc:Choice>
      <mc:Fallback>
        <oleObject progId="Equation.3" shapeId="1032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2018-11-07T07:35:01Z</dcterms:created>
  <dcterms:modified xsi:type="dcterms:W3CDTF">2018-11-07T08:21:47Z</dcterms:modified>
</cp:coreProperties>
</file>