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 modeling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<sst xmlns="http://schemas.openxmlformats.org/spreadsheetml/2006/main" count="13" uniqueCount="13">
  <si>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Excel modeling template for video 02_09</t>
  </si>
  <si>
    <t xml:space="preserve">Assumptions</t>
  </si>
  <si>
    <t xml:space="preserve">Discount rate</t>
  </si>
  <si>
    <t xml:space="preserve">Initial investment</t>
  </si>
  <si>
    <t xml:space="preserve">Yearly Cash inflows</t>
  </si>
  <si>
    <t xml:space="preserve">Time</t>
  </si>
  <si>
    <t xml:space="preserve">Cash Flows</t>
  </si>
  <si>
    <t xml:space="preserve">Present Value [CF]</t>
  </si>
  <si>
    <t xml:space="preserve">Net Present Value</t>
  </si>
  <si>
    <t xml:space="preserve">Net Present Value (using formula)</t>
  </si>
  <si>
    <t xml:space="preserve">IRR</t>
  </si>
  <si>
    <t xml:space="preserve">Payback analysis</t>
  </si>
  <si>
    <t xml:space="preserve">   Cumulative Cash Flow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</si>
</sst>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\$#,##0"/>
    <numFmt numFmtId="167" formatCode="[$$-409]#,##0.00;[RED]\-[$$-409]#,##0.00"/>
    <numFmt numFmtId="168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E21" activeCellId="0" sqref="E21"/>
    </sheetView>
  </sheetViews>
  <sheetFormatPr defaultColWidth="8.84765625" defaultRowHeight="14" zeroHeight="false" outlineLevelRow="0" outlineLevelCol="0"/>
  <cols>
    <col collapsed="false" customWidth="true" hidden="false" outlineLevel="0" max="1" min="1" style="0" width="34.83"/>
    <col collapsed="false" customWidth="true" hidden="false" outlineLevel="0" max="2" min="2" style="0" width="18.01"/>
    <col collapsed="false" customWidth="true" hidden="false" outlineLevel="0" max="8" min="3" style="0" width="8.16"/>
  </cols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A3" s="2" t="s">
        <v>1</v>
      </c>
      <c r="B3" s="2"/>
    </row>
    <row r="4" customFormat="false" ht="14" hidden="false" customHeight="false" outlineLevel="0" collapsed="false">
      <c r="A4" s="0" t="s">
        <v>2</v>
      </c>
      <c r="B4" s="3" t="n">
        <v>0.07</v>
      </c>
    </row>
    <row r="5" customFormat="false" ht="14" hidden="false" customHeight="false" outlineLevel="0" collapsed="false">
      <c r="A5" s="0" t="s">
        <v>3</v>
      </c>
      <c r="B5" s="4" t="n">
        <v>-5000</v>
      </c>
    </row>
    <row r="6" customFormat="false" ht="14" hidden="false" customHeight="false" outlineLevel="0" collapsed="false">
      <c r="A6" s="0" t="s">
        <v>4</v>
      </c>
      <c r="B6" s="4" t="n">
        <v>1500</v>
      </c>
    </row>
    <row r="8" customFormat="false" ht="14" hidden="false" customHeight="false" outlineLevel="0" collapsed="false">
      <c r="A8" s="2" t="s">
        <v>5</v>
      </c>
      <c r="B8" s="2" t="n">
        <v>0</v>
      </c>
      <c r="C8" s="2" t="n">
        <v>1</v>
      </c>
      <c r="D8" s="2" t="n">
        <v>2</v>
      </c>
      <c r="E8" s="2" t="n">
        <v>3</v>
      </c>
      <c r="F8" s="2" t="n">
        <v>4</v>
      </c>
      <c r="G8" s="2" t="n">
        <v>5</v>
      </c>
      <c r="H8" s="2" t="n">
        <v>6</v>
      </c>
    </row>
    <row r="9" customFormat="false" ht="13.8" hidden="false" customHeight="false" outlineLevel="0" collapsed="false">
      <c r="A9" s="0" t="s">
        <v>6</v>
      </c>
      <c r="B9" s="4" t="n">
        <f aca="false">B5</f>
        <v>-5000</v>
      </c>
      <c r="C9" s="4" t="n">
        <f aca="false">$B$6</f>
        <v>1500</v>
      </c>
      <c r="D9" s="4" t="n">
        <f aca="false">$B$6</f>
        <v>1500</v>
      </c>
      <c r="E9" s="4" t="n">
        <f aca="false">$B$6</f>
        <v>1500</v>
      </c>
      <c r="F9" s="4" t="n">
        <f aca="false">$B$6</f>
        <v>1500</v>
      </c>
      <c r="G9" s="4" t="n">
        <f aca="false">$B$6</f>
        <v>1500</v>
      </c>
      <c r="H9" s="4" t="n">
        <f aca="false">$B$6</f>
        <v>1500</v>
      </c>
    </row>
    <row r="10" customFormat="false" ht="13.8" hidden="false" customHeight="false" outlineLevel="0" collapsed="false">
      <c r="A10" s="0" t="s">
        <v>7</v>
      </c>
      <c r="B10" s="0" t="n">
        <f aca="false">B9/(1+$B$4)^B8</f>
        <v>-5000</v>
      </c>
      <c r="C10" s="0" t="n">
        <f aca="false">C9/(1+$B$4)^C8</f>
        <v>1401.8691588785</v>
      </c>
      <c r="D10" s="0" t="n">
        <f aca="false">D9/(1+$B$4)^D8</f>
        <v>1310.15809240982</v>
      </c>
      <c r="E10" s="0" t="n">
        <f aca="false">E9/(1+$B$4)^E8</f>
        <v>1224.44681533628</v>
      </c>
      <c r="F10" s="0" t="n">
        <f aca="false">F9/(1+$B$4)^F8</f>
        <v>1144.34281807129</v>
      </c>
      <c r="G10" s="0" t="n">
        <f aca="false">G9/(1+$B$4)^G8</f>
        <v>1069.4792692255</v>
      </c>
      <c r="H10" s="0" t="n">
        <f aca="false">H9/(1+$B$4)^H8</f>
        <v>999.513335724769</v>
      </c>
    </row>
    <row r="12" customFormat="false" ht="14" hidden="false" customHeight="false" outlineLevel="0" collapsed="false">
      <c r="A12" s="0" t="s">
        <v>8</v>
      </c>
      <c r="B12" s="0" t="n">
        <f aca="false">SUM(B10:H10)</f>
        <v>2149.80948964616</v>
      </c>
    </row>
    <row r="13" customFormat="false" ht="14" hidden="false" customHeight="false" outlineLevel="0" collapsed="false">
      <c r="A13" s="0" t="s">
        <v>9</v>
      </c>
      <c r="B13" s="5" t="n">
        <f aca="false">NPV(B4, C9:H9)+B9</f>
        <v>2149.80948964616</v>
      </c>
    </row>
    <row r="15" customFormat="false" ht="14" hidden="false" customHeight="false" outlineLevel="0" collapsed="false">
      <c r="A15" s="0" t="s">
        <v>10</v>
      </c>
      <c r="B15" s="6" t="n">
        <f aca="false">IRR(B9:H9)</f>
        <v>0.199054147096118</v>
      </c>
    </row>
    <row r="17" customFormat="false" ht="14" hidden="false" customHeight="false" outlineLevel="0" collapsed="false">
      <c r="A17" s="0" t="s">
        <v>11</v>
      </c>
    </row>
    <row r="18" customFormat="false" ht="13.8" hidden="false" customHeight="false" outlineLevel="0" collapsed="false">
      <c r="A18" s="0" t="s">
        <v>12</v>
      </c>
      <c r="B18" s="4" t="n">
        <f aca="false">B9</f>
        <v>-5000</v>
      </c>
      <c r="C18" s="0" t="n">
        <f aca="false">B18+C10</f>
        <v>-3598.1308411215</v>
      </c>
      <c r="D18" s="0" t="n">
        <f aca="false">C18+D10</f>
        <v>-2287.97274871168</v>
      </c>
      <c r="E18" s="0" t="n">
        <f aca="false">D18+E10</f>
        <v>-1063.5259333754</v>
      </c>
      <c r="F18" s="0" t="n">
        <f aca="false">E18+F10</f>
        <v>80.8168846958877</v>
      </c>
      <c r="G18" s="0" t="n">
        <f aca="false">F18+G10</f>
        <v>1150.29615392139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4" hidden="false" customHeight="false" outlineLevel="0" collapsed="false">
      <c r="B2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LibreOffice/6.3.3.2$Windows_X86_64 LibreOffice_project/a64200df03143b798afd1ec74a12ab50359878ed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2016-05-17T13:42:26Z</dcterms:created>
  <dc:creator>James P. Weston</dc:creator>
  <dc:description/>
  <dc:language>en-US</dc:language>
  <cp:lastModifiedBy/>
  <dcterms:modified xsi:type="dcterms:W3CDTF">2019-12-12T17:17:45Z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