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8c0de482c09d3d92/Desktop/EPICODE_EXCEL/"/>
    </mc:Choice>
  </mc:AlternateContent>
  <xr:revisionPtr revIDLastSave="62" documentId="11_BCEC10C725FD676463B03574C39560206D688F85" xr6:coauthVersionLast="47" xr6:coauthVersionMax="47" xr10:uidLastSave="{901D8A49-C3D4-458A-B13A-4D0DD6B3C59D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nm._FilterDatabase" localSheetId="0" hidden="1">Prodotti!$A$1:$A$11</definedName>
    <definedName name="_xlnm.Print_Area" localSheetId="0">Prodotti!$A$2:$E$11</definedName>
    <definedName name="_xlnm.Extract" localSheetId="0">Prodotti!$F$1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G6" i="1"/>
  <c r="E12" i="1"/>
  <c r="G3" i="1"/>
  <c r="G4" i="1"/>
  <c r="G5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<sst xmlns="http://schemas.openxmlformats.org/spreadsheetml/2006/main" count="43" uniqueCount="21">
  <si>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</si>
  <si>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</si>
  <si>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</si>
  <si>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</si>
  <si>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</si>
  <si>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</si>
  <si>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</si>
  <si>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</si>
  <si>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</si>
  <si>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</si>
  <si>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</si>
  <si>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</si>
  <si>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</si>
  <si>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</si>
  <si>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</si>
  <si>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</si>
  <si>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</si>
  <si>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</si>
  <si>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</si>
  <si>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vendita</t>
  </si>
  <si>
    <t xml:space="preserve"> Espesa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</si>
</sst>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Prodotti!$I$1</c:f>
              <c:strCache>
                <c:ptCount val="1"/>
                <c:pt idx="0">
                  <c:v> Espesa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Prodotti!$H$2:$H$11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Prodotti!$I$2:$I$11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93E-9F50-7E6A7348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48063"/>
        <c:axId val="440542783"/>
      </c:barChart>
      <c:catAx>
        <c:axId val="44054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542783"/>
        <c:crosses val="autoZero"/>
        <c:auto val="1"/>
        <c:lblAlgn val="ctr"/>
        <c:lblOffset val="100"/>
        <c:noMultiLvlLbl val="0"/>
      </c:catAx>
      <c:valAx>
        <c:axId val="4405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5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533245844269465"/>
          <c:y val="0.59693106317375966"/>
          <c:w val="2.8000874890638665E-2"/>
          <c:h val="1.86064403456207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Prodotti!$I$1</c:f>
              <c:strCache>
                <c:ptCount val="1"/>
                <c:pt idx="0">
                  <c:v> Espesa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Prodotti!$H$2:$H$11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Prodotti!$I$2:$I$11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A-4DDF-A0C3-BFCC4FF5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2065135"/>
        <c:axId val="1012060335"/>
        <c:axId val="0"/>
      </c:bar3DChart>
      <c:catAx>
        <c:axId val="10120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060335"/>
        <c:crosses val="autoZero"/>
        <c:auto val="1"/>
        <c:lblAlgn val="ctr"/>
        <c:lblOffset val="100"/>
        <c:noMultiLvlLbl val="0"/>
      </c:catAx>
      <c:valAx>
        <c:axId val="10120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0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Prodotti!$G$1</c:f>
              <c:strCache>
                <c:ptCount val="1"/>
                <c:pt idx="0">
                  <c:v>Totale vendita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2-447B-A085-AADFFE8BD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2-447B-A085-AADFFE8BD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2-447B-A085-AADFFE8BD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2-447B-A085-AADFFE8BD043}"/>
              </c:ext>
            </c:extLst>
          </c:dPt>
          <c:cat>
            <c:strRef>
              <c:f>Prodotti!$F$2:$F$5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24A-A7D4-EDBFE0E8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Prodotti!$G$1</c:f>
              <c:strCache>
                <c:ptCount val="1"/>
                <c:pt idx="0">
                  <c:v>Totale vendita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Prodotti!$F$2:$F$5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3-4E7A-86E0-4CBDA9DF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723199"/>
        <c:axId val="933709759"/>
        <c:axId val="0"/>
      </c:bar3DChart>
      <c:catAx>
        <c:axId val="93372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709759"/>
        <c:crosses val="autoZero"/>
        <c:auto val="1"/>
        <c:lblAlgn val="ctr"/>
        <c:lblOffset val="100"/>
        <c:noMultiLvlLbl val="0"/>
      </c:catAx>
      <c:valAx>
        <c:axId val="9337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7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27940</xdr:rowOff>
    </xdr:from>
    <xdr:to>
      <xdr:col>3</xdr:col>
      <xdr:colOff>160020</xdr:colOff>
      <xdr:row>29</xdr:row>
      <xdr:rowOff>192193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E13645-33C1-CD63-D5CB-97637D077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1447800</xdr:colOff>
      <xdr:row>16</xdr:row>
      <xdr:rowOff>53340</xdr:rowOff>
    </xdr:from>
    <xdr:to>
      <xdr:col>8</xdr:col>
      <xdr:colOff>228600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FA68DF-BEEB-9694-513F-8619CFC2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16934</xdr:colOff>
      <xdr:row>33</xdr:row>
      <xdr:rowOff>33866</xdr:rowOff>
    </xdr:from>
    <xdr:to>
      <xdr:col>3</xdr:col>
      <xdr:colOff>165947</xdr:colOff>
      <xdr:row>47</xdr:row>
      <xdr:rowOff>6772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CB32845-A412-B2DF-2800-70BCB8D8D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1443567</xdr:colOff>
      <xdr:row>33</xdr:row>
      <xdr:rowOff>12700</xdr:rowOff>
    </xdr:from>
    <xdr:to>
      <xdr:col>8</xdr:col>
      <xdr:colOff>224367</xdr:colOff>
      <xdr:row>47</xdr:row>
      <xdr:rowOff>29633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DBE8322-DC55-5E58-617A-E46101036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20755-174F-4D8D-A2C2-B993C864D7AD}" name="Tabella1" displayName="Tabella1" ref="H1:I11" totalsRowShown="0">
  <autoFilter ref="H1:I11" xr:uid="{F5720755-174F-4D8D-A2C2-B993C864D7AD}"/>
  <tableColumns count="2">
    <tableColumn id="1" xr3:uid="{D9787275-E420-4F07-9FDF-205E566E5E53}" name="Prodotto" dataDxfId="3"/>
    <tableColumn id="2" xr3:uid="{8D5F609C-8041-4726-8BC0-1EF6616051A7}" name=" Espesa totale" dataDxfId="2">
      <calculatedColumnFormula>SUMIF(B:B,H2,E:E)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3E066-587B-4EDC-9770-1FAEFD10ECA9}" name="Tabella2" displayName="Tabella2" ref="F1:G5" totalsRowShown="0">
  <autoFilter ref="F1:G5" xr:uid="{2FD3E066-587B-4EDC-9770-1FAEFD10ECA9}"/>
  <tableColumns count="2">
    <tableColumn id="1" xr3:uid="{339439A6-9D8F-48E1-9827-2255AACFD50C}" name="Azienda" dataDxfId="1"/>
    <tableColumn id="2" xr3:uid="{8DEF30B2-AE03-4A36-95A0-A9DFDE72CA20}" name="Totale vendita" dataDxfId="0">
      <calculatedColumnFormula>SUMIF(A:A,F2,E:E)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"/>
  <sheetViews>
    <sheetView tabSelected="1" zoomScale="90" zoomScaleNormal="90" workbookViewId="0">
      <selection activeCell="D21" sqref="D21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style="6" customWidth="1"/>
    <col min="6" max="6" width="18.44140625" bestFit="1" customWidth="1"/>
    <col min="7" max="7" width="16.6640625" style="6" customWidth="1"/>
    <col min="9" max="9" width="17.6640625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0</v>
      </c>
      <c r="G1" s="4" t="s">
        <v>19</v>
      </c>
      <c r="H1" s="1" t="s">
        <v>1</v>
      </c>
      <c r="I1" s="4" t="s">
        <v>20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5</v>
      </c>
      <c r="B2" s="3" t="s">
        <v>6</v>
      </c>
      <c r="C2" s="3">
        <v>500</v>
      </c>
      <c r="D2" s="5">
        <v>15.75</v>
      </c>
      <c r="E2" s="6">
        <f>C2*D2</f>
        <v>7875</v>
      </c>
      <c r="F2" s="3" t="s">
        <v>5</v>
      </c>
      <c r="G2" s="6">
        <f>SUMIF(A:A,F2,E:E)</f>
        <v>25575</v>
      </c>
      <c r="H2" s="3" t="s">
        <v>6</v>
      </c>
      <c r="I2" s="5">
        <f>SUMIF(B:B,H2,E:E)</f>
        <v>7875</v>
      </c>
    </row>
    <row r="3" spans="1:26" ht="13.2" x14ac:dyDescent="0.25">
      <c r="A3" s="3" t="s">
        <v>5</v>
      </c>
      <c r="B3" s="3" t="s">
        <v>7</v>
      </c>
      <c r="C3" s="3">
        <v>1200</v>
      </c>
      <c r="D3" s="5">
        <v>8.5</v>
      </c>
      <c r="E3" s="6">
        <f t="shared" ref="E3:E11" si="0">C3*D3</f>
        <v>10200</v>
      </c>
      <c r="F3" s="3" t="s">
        <v>8</v>
      </c>
      <c r="G3" s="6">
        <f t="shared" ref="G3:G5" si="1">SUMIF(A:A,F3,E:E)</f>
        <v>31100</v>
      </c>
      <c r="H3" s="3" t="s">
        <v>7</v>
      </c>
      <c r="I3" s="5">
        <f t="shared" ref="I3:I11" si="2">SUMIF(B:B,H3,E:E)</f>
        <v>10200</v>
      </c>
    </row>
    <row r="4" spans="1:26" ht="13.2" x14ac:dyDescent="0.25">
      <c r="A4" s="3" t="s">
        <v>8</v>
      </c>
      <c r="B4" s="3" t="s">
        <v>9</v>
      </c>
      <c r="C4" s="3">
        <v>800</v>
      </c>
      <c r="D4" s="5">
        <v>12.25</v>
      </c>
      <c r="E4" s="6">
        <f t="shared" si="0"/>
        <v>9800</v>
      </c>
      <c r="F4" s="3" t="s">
        <v>12</v>
      </c>
      <c r="G4" s="6">
        <f t="shared" si="1"/>
        <v>37725</v>
      </c>
      <c r="H4" s="3" t="s">
        <v>9</v>
      </c>
      <c r="I4" s="5">
        <f t="shared" si="2"/>
        <v>9800</v>
      </c>
    </row>
    <row r="5" spans="1:26" ht="13.2" x14ac:dyDescent="0.25">
      <c r="A5" s="3" t="s">
        <v>5</v>
      </c>
      <c r="B5" s="3" t="s">
        <v>10</v>
      </c>
      <c r="C5" s="3">
        <v>300</v>
      </c>
      <c r="D5" s="5">
        <v>25</v>
      </c>
      <c r="E5" s="6">
        <f t="shared" si="0"/>
        <v>7500</v>
      </c>
      <c r="F5" s="3" t="s">
        <v>17</v>
      </c>
      <c r="G5" s="6">
        <f t="shared" si="1"/>
        <v>13500</v>
      </c>
      <c r="H5" s="3" t="s">
        <v>10</v>
      </c>
      <c r="I5" s="5">
        <f t="shared" si="2"/>
        <v>7500</v>
      </c>
    </row>
    <row r="6" spans="1:26" ht="13.2" x14ac:dyDescent="0.25">
      <c r="A6" s="3" t="s">
        <v>8</v>
      </c>
      <c r="B6" s="3" t="s">
        <v>11</v>
      </c>
      <c r="C6" s="3">
        <v>1500</v>
      </c>
      <c r="D6" s="5">
        <v>6.5</v>
      </c>
      <c r="E6" s="6">
        <f t="shared" si="0"/>
        <v>9750</v>
      </c>
      <c r="F6" s="3"/>
      <c r="G6" s="6">
        <f>SUM(G2:G5)</f>
        <v>107900</v>
      </c>
      <c r="H6" s="3" t="s">
        <v>11</v>
      </c>
      <c r="I6" s="5">
        <f t="shared" si="2"/>
        <v>9750</v>
      </c>
    </row>
    <row r="7" spans="1:26" ht="13.2" x14ac:dyDescent="0.25">
      <c r="A7" s="3" t="s">
        <v>12</v>
      </c>
      <c r="B7" s="3" t="s">
        <v>13</v>
      </c>
      <c r="C7" s="3">
        <v>700</v>
      </c>
      <c r="D7" s="5">
        <v>18.75</v>
      </c>
      <c r="E7" s="6">
        <f t="shared" si="0"/>
        <v>13125</v>
      </c>
      <c r="F7" s="3"/>
      <c r="H7" s="3" t="s">
        <v>13</v>
      </c>
      <c r="I7" s="5">
        <f t="shared" si="2"/>
        <v>13125</v>
      </c>
    </row>
    <row r="8" spans="1:26" ht="13.2" x14ac:dyDescent="0.25">
      <c r="A8" s="3" t="s">
        <v>12</v>
      </c>
      <c r="B8" s="3" t="s">
        <v>14</v>
      </c>
      <c r="C8" s="3">
        <v>900</v>
      </c>
      <c r="D8" s="5">
        <v>14</v>
      </c>
      <c r="E8" s="6">
        <f t="shared" si="0"/>
        <v>12600</v>
      </c>
      <c r="F8" s="3"/>
      <c r="H8" s="3" t="s">
        <v>14</v>
      </c>
      <c r="I8" s="5">
        <f t="shared" si="2"/>
        <v>12600</v>
      </c>
    </row>
    <row r="9" spans="1:26" ht="13.2" x14ac:dyDescent="0.25">
      <c r="A9" s="3" t="s">
        <v>8</v>
      </c>
      <c r="B9" s="3" t="s">
        <v>15</v>
      </c>
      <c r="C9" s="3">
        <v>1100</v>
      </c>
      <c r="D9" s="5">
        <v>10.5</v>
      </c>
      <c r="E9" s="6">
        <f t="shared" si="0"/>
        <v>11550</v>
      </c>
      <c r="F9" s="3"/>
      <c r="H9" s="3" t="s">
        <v>15</v>
      </c>
      <c r="I9" s="5">
        <f t="shared" si="2"/>
        <v>11550</v>
      </c>
    </row>
    <row r="10" spans="1:26" ht="13.2" x14ac:dyDescent="0.25">
      <c r="A10" s="3" t="s">
        <v>12</v>
      </c>
      <c r="B10" s="3" t="s">
        <v>16</v>
      </c>
      <c r="C10" s="3">
        <v>600</v>
      </c>
      <c r="D10" s="5">
        <v>20</v>
      </c>
      <c r="E10" s="6">
        <f t="shared" si="0"/>
        <v>12000</v>
      </c>
      <c r="F10" s="3"/>
      <c r="H10" s="3" t="s">
        <v>16</v>
      </c>
      <c r="I10" s="5">
        <f t="shared" si="2"/>
        <v>12000</v>
      </c>
    </row>
    <row r="11" spans="1:26" ht="13.2" x14ac:dyDescent="0.25">
      <c r="A11" s="3" t="s">
        <v>17</v>
      </c>
      <c r="B11" s="3" t="s">
        <v>18</v>
      </c>
      <c r="C11" s="3">
        <v>1000</v>
      </c>
      <c r="D11" s="5">
        <v>13.5</v>
      </c>
      <c r="E11" s="6">
        <f t="shared" si="0"/>
        <v>13500</v>
      </c>
      <c r="F11" s="3"/>
      <c r="H11" s="3" t="s">
        <v>18</v>
      </c>
      <c r="I11" s="5">
        <f t="shared" si="2"/>
        <v>13500</v>
      </c>
    </row>
    <row r="12" spans="1:26" ht="15.75" customHeight="1" x14ac:dyDescent="0.25">
      <c r="E12" s="6">
        <f>SUM(E2:E11)</f>
        <v>107900</v>
      </c>
    </row>
  </sheetData>
  <pageMargins left="0.19685039370078741" right="0.19685039370078741" top="0.39370078740157483" bottom="0.39370078740157483" header="0.19685039370078741" footer="0.19685039370078741"/>
  <pageSetup paperSize="9" orientation="portrait" horizontalDpi="360" verticalDpi="360" r:id="rId1"/>
  <headerFooter>
    <oddHeader>&amp;LSpese recenti</oddHeader>
  </headerFooter>
  <rowBreaks count="1" manualBreakCount="1">
    <brk id="14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Prodotti</vt:lpstr>
      <vt:lpstr>Prodotti!Area_stampa</vt:lpstr>
      <vt:lpstr>Prodotti!Estrai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Karine Venturini</cp:lastModifiedBy>
  <cp:lastPrinted>2025-09-09T13:37:29Z</cp:lastPrinted>
  <dcterms:modified xsi:type="dcterms:W3CDTF">2025-09-09T16:56:40Z</dcterms:modified>
</cp:coreProperties>
</file>