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isa.lapina/Desktop/DA_practice/"/>
    </mc:Choice>
  </mc:AlternateContent>
  <xr:revisionPtr revIDLastSave="0" documentId="13_ncr:1_{D465E7ED-CCFC-C247-9D87-8BAE1CBDB192}" xr6:coauthVersionLast="47" xr6:coauthVersionMax="47" xr10:uidLastSave="{00000000-0000-0000-0000-000000000000}"/>
  <bookViews>
    <workbookView xWindow="0" yWindow="500" windowWidth="28800" windowHeight="16080" xr2:uid="{00000000-000D-0000-FFFF-FFFF00000000}"/>
  </bookViews>
  <sheets>
    <sheet name="Исходные данные" sheetId="6" r:id="rId1"/>
    <sheet name="Тест на нормальность" sheetId="10" r:id="rId2"/>
    <sheet name="Доверительный интервал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0" i="4" l="1"/>
  <c r="G21" i="4"/>
  <c r="G22" i="4"/>
  <c r="G23" i="4"/>
  <c r="G19" i="4"/>
  <c r="B3" i="10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44" i="10"/>
  <c r="B45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2" i="10"/>
  <c r="C2" i="6"/>
  <c r="F9" i="10" l="1"/>
  <c r="F10" i="10" s="1"/>
  <c r="F13" i="10" l="1"/>
  <c r="F12" i="10"/>
  <c r="F20" i="4" l="1"/>
  <c r="F26" i="4"/>
  <c r="E28" i="4"/>
  <c r="F21" i="4"/>
  <c r="E25" i="4"/>
  <c r="F30" i="4"/>
  <c r="F27" i="4"/>
  <c r="E24" i="4"/>
  <c r="E22" i="4"/>
  <c r="E26" i="4"/>
  <c r="F24" i="4"/>
  <c r="F22" i="4"/>
  <c r="E29" i="4"/>
  <c r="F28" i="4"/>
  <c r="E20" i="4"/>
  <c r="E23" i="4"/>
  <c r="E30" i="4"/>
  <c r="E21" i="4"/>
  <c r="E27" i="4"/>
  <c r="F23" i="4"/>
  <c r="F25" i="4"/>
  <c r="F29" i="4"/>
  <c r="F19" i="4"/>
  <c r="E19" i="4"/>
</calcChain>
</file>

<file path=xl/sharedStrings.xml><?xml version="1.0" encoding="utf-8"?>
<sst xmlns="http://schemas.openxmlformats.org/spreadsheetml/2006/main" count="159" uniqueCount="103">
  <si>
    <t>месяц</t>
  </si>
  <si>
    <t>upper</t>
  </si>
  <si>
    <t>доверит</t>
  </si>
  <si>
    <t>lower</t>
  </si>
  <si>
    <t>Месяц</t>
  </si>
  <si>
    <t>год</t>
  </si>
  <si>
    <t>кол-во</t>
  </si>
  <si>
    <t>December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</si>
  <si>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</si>
  <si>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</si>
  <si>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</si>
  <si>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</si>
  <si>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</si>
  <si>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</si>
  <si>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</si>
  <si>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</si>
  <si>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</si>
  <si>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</si>
  <si>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</si>
  <si>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January-2017</t>
  </si>
  <si>
    <t>February-2017</t>
  </si>
  <si>
    <t>March-2017</t>
  </si>
  <si>
    <t>April-2017</t>
  </si>
  <si>
    <t>May-2017</t>
  </si>
  <si>
    <t>June-2017</t>
  </si>
  <si>
    <t>July-2017</t>
  </si>
  <si>
    <t>August-2017</t>
  </si>
  <si>
    <t>September-2017</t>
  </si>
  <si>
    <t>October-2017</t>
  </si>
  <si>
    <t>November-2017</t>
  </si>
  <si>
    <t>December-2017</t>
  </si>
  <si>
    <t>January-2018</t>
  </si>
  <si>
    <t>February-2018</t>
  </si>
  <si>
    <t>March-2018</t>
  </si>
  <si>
    <t>April-2018</t>
  </si>
  <si>
    <t>May-2018</t>
  </si>
  <si>
    <t>June-2018</t>
  </si>
  <si>
    <t>July-2018</t>
  </si>
  <si>
    <t>August-2018</t>
  </si>
  <si>
    <t>September-2018</t>
  </si>
  <si>
    <t>October-2018</t>
  </si>
  <si>
    <t>November-2018</t>
  </si>
  <si>
    <t>December-2018</t>
  </si>
  <si>
    <t>January-2019</t>
  </si>
  <si>
    <t>February-2019</t>
  </si>
  <si>
    <t>March-2019</t>
  </si>
  <si>
    <t>April-2019</t>
  </si>
  <si>
    <t>May-2019</t>
  </si>
  <si>
    <t>June-2019</t>
  </si>
  <si>
    <t>July-2019</t>
  </si>
  <si>
    <t>August-2019</t>
  </si>
  <si>
    <t>September-2019</t>
  </si>
  <si>
    <t>October-2019</t>
  </si>
  <si>
    <t>November-2019</t>
  </si>
  <si>
    <t>December-2019</t>
  </si>
  <si>
    <t>January-2020</t>
  </si>
  <si>
    <t>February-2020</t>
  </si>
  <si>
    <t>March-2020</t>
  </si>
  <si>
    <t>April-2020</t>
  </si>
  <si>
    <t>May-2020</t>
  </si>
  <si>
    <t>June-2020</t>
  </si>
  <si>
    <t>July-2020</t>
  </si>
  <si>
    <t>August-2020</t>
  </si>
  <si>
    <t>September-2020</t>
  </si>
  <si>
    <t>October-2020</t>
  </si>
  <si>
    <t>November-2020</t>
  </si>
  <si>
    <t>December-2020</t>
  </si>
  <si>
    <t>January-2021</t>
  </si>
  <si>
    <t>February-2021</t>
  </si>
  <si>
    <t>March-2021</t>
  </si>
  <si>
    <t>April-2021</t>
  </si>
  <si>
    <t>May-2021</t>
  </si>
  <si>
    <t>June-2021</t>
  </si>
  <si>
    <t>July-2021</t>
  </si>
  <si>
    <t>August-2021</t>
  </si>
  <si>
    <t>September-2021</t>
  </si>
  <si>
    <t>October-2021</t>
  </si>
  <si>
    <t>November-2021</t>
  </si>
  <si>
    <t>December-2021</t>
  </si>
  <si>
    <t>p-value</t>
  </si>
  <si>
    <t>СКОС()</t>
  </si>
  <si>
    <t>СЧЁТ()</t>
  </si>
  <si>
    <t>ЭКСЦЕСС()</t>
  </si>
  <si>
    <t>(кол-во измерений/6) * (скос^2 + (эксцесс^2/4))</t>
  </si>
  <si>
    <t>ХИ2.РАСП.ПХ(тест; 2)</t>
  </si>
  <si>
    <t>Количество измерений</t>
  </si>
  <si>
    <t>Асимметрия</t>
  </si>
  <si>
    <t>Эксцесс</t>
  </si>
  <si>
    <t>Критерий Харке-Бера</t>
  </si>
  <si>
    <t>Используем в вычисления данные до 2022 года</t>
  </si>
  <si>
    <t>Верна альтернативная гипотеза</t>
  </si>
  <si>
    <t>Верна нулевая гипотеза</t>
  </si>
  <si>
    <t>Нулевая гипотеза:</t>
  </si>
  <si>
    <t>Альтернативная гипотеза:</t>
  </si>
  <si>
    <t>Данные распределены нормально</t>
  </si>
  <si>
    <t>Данные распределены не нормально</t>
  </si>
  <si>
    <t>среднее</t>
  </si>
  <si>
    <t>2022 год</t>
  </si>
  <si>
    <t>Вставьте в ячейки ниже значения M2Mchange</t>
  </si>
  <si>
    <t>Значение</t>
  </si>
  <si>
    <t>месяц_год</t>
  </si>
  <si>
    <t>M2Mchange</t>
  </si>
  <si>
    <t>стд откл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</si>
</sst>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"/>
  </numFmts>
  <fonts count="19" x14ac:knownFonts="1">
    <font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2"/>
      <color rgb="FF006100"/>
      <name val="Calibri"/>
      <family val="2"/>
      <charset val="204"/>
      <scheme val="minor"/>
    </font>
    <font>
      <sz val="12"/>
      <color rgb="FF9C0006"/>
      <name val="Calibri"/>
      <family val="2"/>
      <charset val="204"/>
      <scheme val="minor"/>
    </font>
    <font>
      <sz val="12"/>
      <color rgb="FF9C5700"/>
      <name val="Calibri"/>
      <family val="2"/>
      <charset val="204"/>
      <scheme val="minor"/>
    </font>
    <font>
      <sz val="12"/>
      <color rgb="FF3F3F76"/>
      <name val="Calibri"/>
      <family val="2"/>
      <charset val="204"/>
      <scheme val="minor"/>
    </font>
    <font>
      <b/>
      <sz val="12"/>
      <color rgb="FF3F3F3F"/>
      <name val="Calibri"/>
      <family val="2"/>
      <charset val="204"/>
      <scheme val="minor"/>
    </font>
    <font>
      <b/>
      <sz val="12"/>
      <color rgb="FFFA7D00"/>
      <name val="Calibri"/>
      <family val="2"/>
      <charset val="204"/>
      <scheme val="minor"/>
    </font>
    <font>
      <sz val="12"/>
      <color rgb="FFFA7D00"/>
      <name val="Calibri"/>
      <family val="2"/>
      <charset val="204"/>
      <scheme val="minor"/>
    </font>
    <font>
      <b/>
      <sz val="12"/>
      <color theme="0"/>
      <name val="Calibri"/>
      <family val="2"/>
      <charset val="204"/>
      <scheme val="minor"/>
    </font>
    <font>
      <sz val="12"/>
      <color rgb="FFFF0000"/>
      <name val="Calibri"/>
      <family val="2"/>
      <charset val="204"/>
      <scheme val="minor"/>
    </font>
    <font>
      <i/>
      <sz val="12"/>
      <color rgb="FF7F7F7F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2"/>
      <color theme="0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8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/>
      <bottom style="thin">
        <color theme="2" tint="-9.9978637043366805E-2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16" fillId="33" borderId="10" xfId="0" applyFont="1" applyFill="1" applyBorder="1"/>
    <xf numFmtId="0" fontId="0" fillId="0" borderId="0" xfId="0" applyAlignment="1">
      <alignment horizontal="left"/>
    </xf>
    <xf numFmtId="0" fontId="18" fillId="0" borderId="0" xfId="0" applyFont="1"/>
    <xf numFmtId="0" fontId="18" fillId="0" borderId="0" xfId="0" applyFont="1" applyAlignment="1">
      <alignment horizontal="center"/>
    </xf>
    <xf numFmtId="9" fontId="0" fillId="0" borderId="0" xfId="1" applyFont="1"/>
    <xf numFmtId="10" fontId="0" fillId="0" borderId="0" xfId="1" applyNumberFormat="1" applyFont="1"/>
    <xf numFmtId="164" fontId="0" fillId="0" borderId="0" xfId="0" applyNumberFormat="1"/>
    <xf numFmtId="0" fontId="0" fillId="34" borderId="11" xfId="0" applyFill="1" applyBorder="1"/>
    <xf numFmtId="0" fontId="0" fillId="34" borderId="12" xfId="0" applyFill="1" applyBorder="1"/>
    <xf numFmtId="0" fontId="0" fillId="0" borderId="0" xfId="0" applyAlignment="1">
      <alignment horizontal="center"/>
    </xf>
    <xf numFmtId="0" fontId="0" fillId="0" borderId="0" xfId="1" applyNumberFormat="1" applyFont="1"/>
    <xf numFmtId="0" fontId="0" fillId="0" borderId="0" xfId="0" applyNumberFormat="1"/>
    <xf numFmtId="0" fontId="18" fillId="0" borderId="0" xfId="0" applyNumberFormat="1" applyFont="1" applyAlignment="1">
      <alignment horizontal="center"/>
    </xf>
  </cellXfs>
  <cellStyles count="43">
    <cellStyle name="20% — акцент1" xfId="20" builtinId="30" customBuiltin="1"/>
    <cellStyle name="20% — акцент2" xfId="24" builtinId="34" customBuiltin="1"/>
    <cellStyle name="20% — акцент3" xfId="28" builtinId="38" customBuiltin="1"/>
    <cellStyle name="20% — акцент4" xfId="32" builtinId="42" customBuiltin="1"/>
    <cellStyle name="20% — акцент5" xfId="36" builtinId="46" customBuiltin="1"/>
    <cellStyle name="20% — акцент6" xfId="40" builtinId="50" customBuiltin="1"/>
    <cellStyle name="40% — акцент1" xfId="21" builtinId="31" customBuiltin="1"/>
    <cellStyle name="40% — акцент2" xfId="25" builtinId="35" customBuiltin="1"/>
    <cellStyle name="40% — акцент3" xfId="29" builtinId="39" customBuiltin="1"/>
    <cellStyle name="40% — акцент4" xfId="33" builtinId="43" customBuiltin="1"/>
    <cellStyle name="40% — акцент5" xfId="37" builtinId="47" customBuiltin="1"/>
    <cellStyle name="40% — акцент6" xfId="41" builtinId="51" customBuiltin="1"/>
    <cellStyle name="60% — акцент1" xfId="22" builtinId="32" customBuiltin="1"/>
    <cellStyle name="60% — акцент2" xfId="26" builtinId="36" customBuiltin="1"/>
    <cellStyle name="60% — акцент3" xfId="30" builtinId="40" customBuiltin="1"/>
    <cellStyle name="60% — акцент4" xfId="34" builtinId="44" customBuiltin="1"/>
    <cellStyle name="60% — акцент5" xfId="38" builtinId="48" customBuiltin="1"/>
    <cellStyle name="60% — акцент6" xfId="42" builtinId="52" customBuiltin="1"/>
    <cellStyle name="Акцент1" xfId="19" builtinId="29" customBuiltin="1"/>
    <cellStyle name="Акцент2" xfId="23" builtinId="33" customBuiltin="1"/>
    <cellStyle name="Акцент3" xfId="27" builtinId="37" customBuiltin="1"/>
    <cellStyle name="Акцент4" xfId="31" builtinId="41" customBuiltin="1"/>
    <cellStyle name="Акцент5" xfId="35" builtinId="45" customBuiltin="1"/>
    <cellStyle name="Акцент6" xfId="39" builtinId="49" customBuiltin="1"/>
    <cellStyle name="Ввод " xfId="10" builtinId="20" customBuiltin="1"/>
    <cellStyle name="Вывод" xfId="11" builtinId="21" customBuiltin="1"/>
    <cellStyle name="Вычисление" xfId="12" builtinId="22" customBuiltin="1"/>
    <cellStyle name="Заголовок 1" xfId="3" builtinId="16" customBuiltin="1"/>
    <cellStyle name="Заголовок 2" xfId="4" builtinId="17" customBuiltin="1"/>
    <cellStyle name="Заголовок 3" xfId="5" builtinId="18" customBuiltin="1"/>
    <cellStyle name="Заголовок 4" xfId="6" builtinId="19" customBuiltin="1"/>
    <cellStyle name="Итог" xfId="18" builtinId="25" customBuiltin="1"/>
    <cellStyle name="Контрольная ячейка" xfId="14" builtinId="23" customBuiltin="1"/>
    <cellStyle name="Название" xfId="2" builtinId="15" customBuiltin="1"/>
    <cellStyle name="Нейтральный" xfId="9" builtinId="28" customBuiltin="1"/>
    <cellStyle name="Обычный" xfId="0" builtinId="0"/>
    <cellStyle name="Плохой" xfId="8" builtinId="27" customBuiltin="1"/>
    <cellStyle name="Пояснение" xfId="17" builtinId="53" customBuiltin="1"/>
    <cellStyle name="Примечание" xfId="16" builtinId="10" customBuiltin="1"/>
    <cellStyle name="Процентный" xfId="1" builtinId="5"/>
    <cellStyle name="Связанная ячейка" xfId="13" builtinId="24" customBuiltin="1"/>
    <cellStyle name="Текст предупреждения" xfId="15" builtinId="11" customBuiltin="1"/>
    <cellStyle name="Хороший" xfId="7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Динамика</a:t>
            </a:r>
            <a:r>
              <a:rPr lang="ru-RU" baseline="0"/>
              <a:t> изменения</a:t>
            </a:r>
            <a:r>
              <a:rPr lang="ru-RU"/>
              <a:t> количества установок месяц</a:t>
            </a:r>
            <a:r>
              <a:rPr lang="ru-RU" baseline="0"/>
              <a:t> к месяцу 2017-2021гг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'Доверительный интервал'!$B$18</c:f>
              <c:strCache>
                <c:ptCount val="1"/>
                <c:pt idx="0">
                  <c:v>среднее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'Доверительный интервал'!$A$18:$A$30</c:f>
              <c:strCache>
                <c:ptCount val="13"/>
                <c:pt idx="0">
                  <c:v>Месяц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strCache>
            </c:strRef>
          </c:cat>
          <c:val>
            <c:numRef>
              <c:f>'Доверительный интервал'!$B$19:$B$30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0D-F742-96C1-8398D7EEE61C}"/>
            </c:ext>
          </c:extLst>
        </c:ser>
        <c:ser>
          <c:idx val="3"/>
          <c:order val="1"/>
          <c:tx>
            <c:strRef>
              <c:f>'Доверительный интервал'!$E$18</c:f>
              <c:strCache>
                <c:ptCount val="1"/>
                <c:pt idx="0">
                  <c:v>upper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'Доверительный интервал'!$A$18:$A$30</c:f>
              <c:strCache>
                <c:ptCount val="13"/>
                <c:pt idx="0">
                  <c:v>Месяц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strCache>
            </c:strRef>
          </c:cat>
          <c:val>
            <c:numRef>
              <c:f>'Доверительный интервал'!$E$19:$E$30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80D-F742-96C1-8398D7EEE61C}"/>
            </c:ext>
          </c:extLst>
        </c:ser>
        <c:ser>
          <c:idx val="4"/>
          <c:order val="2"/>
          <c:tx>
            <c:strRef>
              <c:f>'Доверительный интервал'!$F$18</c:f>
              <c:strCache>
                <c:ptCount val="1"/>
                <c:pt idx="0">
                  <c:v>lower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'Доверительный интервал'!$A$18:$A$30</c:f>
              <c:strCache>
                <c:ptCount val="13"/>
                <c:pt idx="0">
                  <c:v>Месяц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strCache>
            </c:strRef>
          </c:cat>
          <c:val>
            <c:numRef>
              <c:f>'Доверительный интервал'!$F$19:$F$30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80D-F742-96C1-8398D7EEE61C}"/>
            </c:ext>
          </c:extLst>
        </c:ser>
        <c:ser>
          <c:idx val="5"/>
          <c:order val="3"/>
          <c:tx>
            <c:strRef>
              <c:f>'Доверительный интервал'!$G$18</c:f>
              <c:strCache>
                <c:ptCount val="1"/>
                <c:pt idx="0">
                  <c:v>2022 год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'Доверительный интервал'!$A$18:$A$30</c:f>
              <c:strCache>
                <c:ptCount val="13"/>
                <c:pt idx="0">
                  <c:v>Месяц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strCache>
            </c:strRef>
          </c:cat>
          <c:val>
            <c:numRef>
              <c:f>'Доверительный интервал'!$G$19:$G$30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80D-F742-96C1-8398D7EEE6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6862352"/>
        <c:axId val="1496783136"/>
      </c:lineChart>
      <c:catAx>
        <c:axId val="149686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96783136"/>
        <c:crosses val="autoZero"/>
        <c:auto val="1"/>
        <c:lblAlgn val="ctr"/>
        <c:lblOffset val="100"/>
        <c:noMultiLvlLbl val="0"/>
      </c:catAx>
      <c:valAx>
        <c:axId val="149678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9686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749300</xdr:colOff>
      <xdr:row>16</xdr:row>
      <xdr:rowOff>184150</xdr:rowOff>
    </xdr:from>
    <xdr:to>
      <xdr:col>15</xdr:col>
      <xdr:colOff>25400</xdr:colOff>
      <xdr:row>30</xdr:row>
      <xdr:rowOff>114300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00C6AA73-9453-7488-3157-9D105AD4C8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6"/>
  <sheetViews>
    <sheetView tabSelected="1" workbookViewId="0">
      <selection activeCell="C7" sqref="C7"/>
    </sheetView>
  </sheetViews>
  <sheetFormatPr baseColWidth="10" defaultRowHeight="16" x14ac:dyDescent="0.2"/>
  <cols>
    <col min="3" max="3" width="12" bestFit="1" customWidth="1"/>
    <col min="5" max="5" width="11.6640625" style="12" bestFit="1" customWidth="1"/>
    <col min="6" max="6" width="11.33203125" style="6" customWidth="1"/>
    <col min="9" max="9" width="17.6640625" customWidth="1"/>
    <col min="10" max="10" width="42.5" customWidth="1"/>
  </cols>
  <sheetData>
    <row r="1" spans="1:5" x14ac:dyDescent="0.2">
      <c r="A1" s="4" t="s">
        <v>5</v>
      </c>
      <c r="B1" s="4" t="s">
        <v>0</v>
      </c>
      <c r="C1" s="4" t="s">
        <v>100</v>
      </c>
      <c r="D1" s="4" t="s">
        <v>6</v>
      </c>
      <c r="E1" s="13" t="s">
        <v>101</v>
      </c>
    </row>
    <row r="2" spans="1:5" x14ac:dyDescent="0.2">
      <c r="A2">
        <v>2017</v>
      </c>
      <c r="B2" t="s">
        <v>8</v>
      </c>
      <c r="C2" t="str">
        <f>B2&amp;"-"&amp;A2</f>
        <v>January-2017</v>
      </c>
      <c r="D2">
        <v>644290</v>
      </c>
    </row>
    <row r="3" spans="1:5" x14ac:dyDescent="0.2">
      <c r="A3">
        <v>2017</v>
      </c>
      <c r="B3" t="s">
        <v>9</v>
      </c>
      <c r="D3">
        <v>521464</v>
      </c>
    </row>
    <row r="4" spans="1:5" x14ac:dyDescent="0.2">
      <c r="A4">
        <v>2017</v>
      </c>
      <c r="B4" t="s">
        <v>10</v>
      </c>
      <c r="D4">
        <v>519894</v>
      </c>
    </row>
    <row r="5" spans="1:5" x14ac:dyDescent="0.2">
      <c r="A5">
        <v>2017</v>
      </c>
      <c r="B5" t="s">
        <v>11</v>
      </c>
      <c r="D5">
        <v>501303</v>
      </c>
    </row>
    <row r="6" spans="1:5" x14ac:dyDescent="0.2">
      <c r="A6">
        <v>2017</v>
      </c>
      <c r="B6" t="s">
        <v>12</v>
      </c>
      <c r="D6">
        <v>570847</v>
      </c>
    </row>
    <row r="7" spans="1:5" x14ac:dyDescent="0.2">
      <c r="A7">
        <v>2017</v>
      </c>
      <c r="B7" t="s">
        <v>13</v>
      </c>
      <c r="D7">
        <v>423117</v>
      </c>
    </row>
    <row r="8" spans="1:5" x14ac:dyDescent="0.2">
      <c r="A8">
        <v>2017</v>
      </c>
      <c r="B8" t="s">
        <v>14</v>
      </c>
      <c r="D8">
        <v>499908</v>
      </c>
    </row>
    <row r="9" spans="1:5" x14ac:dyDescent="0.2">
      <c r="A9">
        <v>2017</v>
      </c>
      <c r="B9" t="s">
        <v>15</v>
      </c>
      <c r="D9">
        <v>412775</v>
      </c>
    </row>
    <row r="10" spans="1:5" x14ac:dyDescent="0.2">
      <c r="A10">
        <v>2017</v>
      </c>
      <c r="B10" t="s">
        <v>16</v>
      </c>
      <c r="D10">
        <v>403187</v>
      </c>
    </row>
    <row r="11" spans="1:5" x14ac:dyDescent="0.2">
      <c r="A11">
        <v>2017</v>
      </c>
      <c r="B11" t="s">
        <v>17</v>
      </c>
      <c r="D11">
        <v>524496</v>
      </c>
    </row>
    <row r="12" spans="1:5" x14ac:dyDescent="0.2">
      <c r="A12">
        <v>2017</v>
      </c>
      <c r="B12" t="s">
        <v>18</v>
      </c>
      <c r="D12">
        <v>434016</v>
      </c>
    </row>
    <row r="13" spans="1:5" x14ac:dyDescent="0.2">
      <c r="A13">
        <v>2017</v>
      </c>
      <c r="B13" t="s">
        <v>7</v>
      </c>
      <c r="D13">
        <v>448323</v>
      </c>
    </row>
    <row r="14" spans="1:5" x14ac:dyDescent="0.2">
      <c r="A14">
        <v>2018</v>
      </c>
      <c r="B14" t="s">
        <v>8</v>
      </c>
      <c r="D14">
        <v>585252</v>
      </c>
    </row>
    <row r="15" spans="1:5" x14ac:dyDescent="0.2">
      <c r="A15">
        <v>2018</v>
      </c>
      <c r="B15" t="s">
        <v>9</v>
      </c>
      <c r="D15">
        <v>446490</v>
      </c>
    </row>
    <row r="16" spans="1:5" x14ac:dyDescent="0.2">
      <c r="A16">
        <v>2018</v>
      </c>
      <c r="B16" t="s">
        <v>10</v>
      </c>
      <c r="D16">
        <v>448976</v>
      </c>
    </row>
    <row r="17" spans="1:4" x14ac:dyDescent="0.2">
      <c r="A17">
        <v>2018</v>
      </c>
      <c r="B17" t="s">
        <v>11</v>
      </c>
      <c r="D17">
        <v>524804</v>
      </c>
    </row>
    <row r="18" spans="1:4" x14ac:dyDescent="0.2">
      <c r="A18">
        <v>2018</v>
      </c>
      <c r="B18" t="s">
        <v>12</v>
      </c>
      <c r="D18">
        <v>395401</v>
      </c>
    </row>
    <row r="19" spans="1:4" x14ac:dyDescent="0.2">
      <c r="A19">
        <v>2018</v>
      </c>
      <c r="B19" t="s">
        <v>13</v>
      </c>
      <c r="D19">
        <v>382589</v>
      </c>
    </row>
    <row r="20" spans="1:4" x14ac:dyDescent="0.2">
      <c r="A20">
        <v>2018</v>
      </c>
      <c r="B20" t="s">
        <v>14</v>
      </c>
      <c r="D20">
        <v>444520</v>
      </c>
    </row>
    <row r="21" spans="1:4" x14ac:dyDescent="0.2">
      <c r="A21">
        <v>2018</v>
      </c>
      <c r="B21" t="s">
        <v>15</v>
      </c>
      <c r="D21">
        <v>377322</v>
      </c>
    </row>
    <row r="22" spans="1:4" x14ac:dyDescent="0.2">
      <c r="A22">
        <v>2018</v>
      </c>
      <c r="B22" t="s">
        <v>16</v>
      </c>
      <c r="D22">
        <v>366145</v>
      </c>
    </row>
    <row r="23" spans="1:4" x14ac:dyDescent="0.2">
      <c r="A23">
        <v>2018</v>
      </c>
      <c r="B23" t="s">
        <v>17</v>
      </c>
      <c r="D23">
        <v>482023</v>
      </c>
    </row>
    <row r="24" spans="1:4" x14ac:dyDescent="0.2">
      <c r="A24">
        <v>2018</v>
      </c>
      <c r="B24" t="s">
        <v>18</v>
      </c>
      <c r="D24">
        <v>396842</v>
      </c>
    </row>
    <row r="25" spans="1:4" x14ac:dyDescent="0.2">
      <c r="A25">
        <v>2018</v>
      </c>
      <c r="B25" t="s">
        <v>7</v>
      </c>
      <c r="D25">
        <v>496354</v>
      </c>
    </row>
    <row r="26" spans="1:4" x14ac:dyDescent="0.2">
      <c r="A26">
        <v>2019</v>
      </c>
      <c r="B26" t="s">
        <v>8</v>
      </c>
      <c r="D26">
        <v>397897</v>
      </c>
    </row>
    <row r="27" spans="1:4" x14ac:dyDescent="0.2">
      <c r="A27">
        <v>2019</v>
      </c>
      <c r="B27" t="s">
        <v>9</v>
      </c>
      <c r="D27">
        <v>383665</v>
      </c>
    </row>
    <row r="28" spans="1:4" x14ac:dyDescent="0.2">
      <c r="A28">
        <v>2019</v>
      </c>
      <c r="B28" t="s">
        <v>10</v>
      </c>
      <c r="D28">
        <v>370367</v>
      </c>
    </row>
    <row r="29" spans="1:4" x14ac:dyDescent="0.2">
      <c r="A29">
        <v>2019</v>
      </c>
      <c r="B29" t="s">
        <v>11</v>
      </c>
      <c r="D29">
        <v>432584</v>
      </c>
    </row>
    <row r="30" spans="1:4" x14ac:dyDescent="0.2">
      <c r="A30">
        <v>2019</v>
      </c>
      <c r="B30" t="s">
        <v>12</v>
      </c>
      <c r="D30">
        <v>340418</v>
      </c>
    </row>
    <row r="31" spans="1:4" x14ac:dyDescent="0.2">
      <c r="A31">
        <v>2019</v>
      </c>
      <c r="B31" t="s">
        <v>13</v>
      </c>
      <c r="D31">
        <v>334147</v>
      </c>
    </row>
    <row r="32" spans="1:4" x14ac:dyDescent="0.2">
      <c r="A32">
        <v>2019</v>
      </c>
      <c r="B32" t="s">
        <v>14</v>
      </c>
      <c r="D32">
        <v>389791</v>
      </c>
    </row>
    <row r="33" spans="1:4" x14ac:dyDescent="0.2">
      <c r="A33">
        <v>2019</v>
      </c>
      <c r="B33" t="s">
        <v>15</v>
      </c>
      <c r="D33">
        <v>312013</v>
      </c>
    </row>
    <row r="34" spans="1:4" x14ac:dyDescent="0.2">
      <c r="A34">
        <v>2019</v>
      </c>
      <c r="B34" t="s">
        <v>16</v>
      </c>
      <c r="D34">
        <v>374454</v>
      </c>
    </row>
    <row r="35" spans="1:4" x14ac:dyDescent="0.2">
      <c r="A35">
        <v>2019</v>
      </c>
      <c r="B35" t="s">
        <v>17</v>
      </c>
      <c r="D35">
        <v>319478</v>
      </c>
    </row>
    <row r="36" spans="1:4" x14ac:dyDescent="0.2">
      <c r="A36">
        <v>2019</v>
      </c>
      <c r="B36" t="s">
        <v>18</v>
      </c>
      <c r="D36">
        <v>307158</v>
      </c>
    </row>
    <row r="37" spans="1:4" x14ac:dyDescent="0.2">
      <c r="A37">
        <v>2019</v>
      </c>
      <c r="B37" t="s">
        <v>7</v>
      </c>
      <c r="D37">
        <v>385685</v>
      </c>
    </row>
    <row r="38" spans="1:4" x14ac:dyDescent="0.2">
      <c r="A38">
        <v>2020</v>
      </c>
      <c r="B38" t="s">
        <v>8</v>
      </c>
      <c r="D38">
        <v>317986</v>
      </c>
    </row>
    <row r="39" spans="1:4" x14ac:dyDescent="0.2">
      <c r="A39">
        <v>2020</v>
      </c>
      <c r="B39" t="s">
        <v>9</v>
      </c>
      <c r="D39">
        <v>301767</v>
      </c>
    </row>
    <row r="40" spans="1:4" x14ac:dyDescent="0.2">
      <c r="A40">
        <v>2020</v>
      </c>
      <c r="B40" t="s">
        <v>10</v>
      </c>
      <c r="D40">
        <v>385352</v>
      </c>
    </row>
    <row r="41" spans="1:4" x14ac:dyDescent="0.2">
      <c r="A41">
        <v>2020</v>
      </c>
      <c r="B41" t="s">
        <v>11</v>
      </c>
      <c r="D41">
        <v>331418</v>
      </c>
    </row>
    <row r="42" spans="1:4" x14ac:dyDescent="0.2">
      <c r="A42">
        <v>2020</v>
      </c>
      <c r="B42" t="s">
        <v>12</v>
      </c>
      <c r="D42">
        <v>294335</v>
      </c>
    </row>
    <row r="43" spans="1:4" x14ac:dyDescent="0.2">
      <c r="A43">
        <v>2020</v>
      </c>
      <c r="B43" t="s">
        <v>13</v>
      </c>
      <c r="D43">
        <v>323280</v>
      </c>
    </row>
    <row r="44" spans="1:4" x14ac:dyDescent="0.2">
      <c r="A44">
        <v>2020</v>
      </c>
      <c r="B44" t="s">
        <v>14</v>
      </c>
      <c r="D44">
        <v>234636</v>
      </c>
    </row>
    <row r="45" spans="1:4" x14ac:dyDescent="0.2">
      <c r="A45">
        <v>2020</v>
      </c>
      <c r="B45" t="s">
        <v>15</v>
      </c>
      <c r="D45">
        <v>297945</v>
      </c>
    </row>
    <row r="46" spans="1:4" x14ac:dyDescent="0.2">
      <c r="A46">
        <v>2020</v>
      </c>
      <c r="B46" t="s">
        <v>16</v>
      </c>
      <c r="D46">
        <v>244490</v>
      </c>
    </row>
    <row r="47" spans="1:4" x14ac:dyDescent="0.2">
      <c r="A47">
        <v>2020</v>
      </c>
      <c r="B47" t="s">
        <v>17</v>
      </c>
      <c r="D47">
        <v>237366</v>
      </c>
    </row>
    <row r="48" spans="1:4" x14ac:dyDescent="0.2">
      <c r="A48">
        <v>2020</v>
      </c>
      <c r="B48" t="s">
        <v>18</v>
      </c>
      <c r="D48">
        <v>294032</v>
      </c>
    </row>
    <row r="49" spans="1:4" x14ac:dyDescent="0.2">
      <c r="A49">
        <v>2020</v>
      </c>
      <c r="B49" t="s">
        <v>7</v>
      </c>
      <c r="D49">
        <v>241768</v>
      </c>
    </row>
    <row r="50" spans="1:4" x14ac:dyDescent="0.2">
      <c r="A50">
        <v>2021</v>
      </c>
      <c r="B50" t="s">
        <v>8</v>
      </c>
      <c r="D50">
        <v>241694</v>
      </c>
    </row>
    <row r="51" spans="1:4" x14ac:dyDescent="0.2">
      <c r="A51">
        <v>2021</v>
      </c>
      <c r="B51" t="s">
        <v>9</v>
      </c>
      <c r="D51">
        <v>229892</v>
      </c>
    </row>
    <row r="52" spans="1:4" x14ac:dyDescent="0.2">
      <c r="A52">
        <v>2021</v>
      </c>
      <c r="B52" t="s">
        <v>10</v>
      </c>
      <c r="D52">
        <v>284381</v>
      </c>
    </row>
    <row r="53" spans="1:4" x14ac:dyDescent="0.2">
      <c r="A53">
        <v>2021</v>
      </c>
      <c r="B53" t="s">
        <v>11</v>
      </c>
      <c r="D53">
        <v>216704</v>
      </c>
    </row>
    <row r="54" spans="1:4" x14ac:dyDescent="0.2">
      <c r="A54">
        <v>2021</v>
      </c>
      <c r="B54" t="s">
        <v>12</v>
      </c>
      <c r="D54">
        <v>249083</v>
      </c>
    </row>
    <row r="55" spans="1:4" x14ac:dyDescent="0.2">
      <c r="A55">
        <v>2021</v>
      </c>
      <c r="B55" t="s">
        <v>13</v>
      </c>
      <c r="D55">
        <v>186098</v>
      </c>
    </row>
    <row r="56" spans="1:4" x14ac:dyDescent="0.2">
      <c r="A56">
        <v>2021</v>
      </c>
      <c r="B56" t="s">
        <v>14</v>
      </c>
      <c r="D56">
        <v>177700</v>
      </c>
    </row>
    <row r="57" spans="1:4" x14ac:dyDescent="0.2">
      <c r="A57">
        <v>2021</v>
      </c>
      <c r="B57" t="s">
        <v>15</v>
      </c>
      <c r="D57">
        <v>227031</v>
      </c>
    </row>
    <row r="58" spans="1:4" x14ac:dyDescent="0.2">
      <c r="A58">
        <v>2021</v>
      </c>
      <c r="B58" t="s">
        <v>16</v>
      </c>
      <c r="D58">
        <v>197304</v>
      </c>
    </row>
    <row r="59" spans="1:4" x14ac:dyDescent="0.2">
      <c r="A59">
        <v>2021</v>
      </c>
      <c r="B59" t="s">
        <v>17</v>
      </c>
      <c r="D59">
        <v>198363</v>
      </c>
    </row>
    <row r="60" spans="1:4" x14ac:dyDescent="0.2">
      <c r="A60">
        <v>2021</v>
      </c>
      <c r="B60" t="s">
        <v>18</v>
      </c>
      <c r="D60">
        <v>244537</v>
      </c>
    </row>
    <row r="61" spans="1:4" x14ac:dyDescent="0.2">
      <c r="A61">
        <v>2021</v>
      </c>
      <c r="B61" t="s">
        <v>7</v>
      </c>
      <c r="D61">
        <v>195583</v>
      </c>
    </row>
    <row r="62" spans="1:4" x14ac:dyDescent="0.2">
      <c r="A62">
        <v>2022</v>
      </c>
      <c r="B62" t="s">
        <v>8</v>
      </c>
      <c r="D62">
        <v>218891</v>
      </c>
    </row>
    <row r="63" spans="1:4" x14ac:dyDescent="0.2">
      <c r="A63">
        <v>2022</v>
      </c>
      <c r="B63" t="s">
        <v>9</v>
      </c>
      <c r="D63">
        <v>199875</v>
      </c>
    </row>
    <row r="64" spans="1:4" x14ac:dyDescent="0.2">
      <c r="A64">
        <v>2022</v>
      </c>
      <c r="B64" t="s">
        <v>10</v>
      </c>
      <c r="D64">
        <v>204251</v>
      </c>
    </row>
    <row r="65" spans="1:4" x14ac:dyDescent="0.2">
      <c r="A65">
        <v>2022</v>
      </c>
      <c r="B65" t="s">
        <v>11</v>
      </c>
      <c r="D65">
        <v>193320</v>
      </c>
    </row>
    <row r="66" spans="1:4" x14ac:dyDescent="0.2">
      <c r="A66">
        <v>2022</v>
      </c>
      <c r="B66" t="s">
        <v>12</v>
      </c>
      <c r="D66">
        <v>125066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1"/>
  <sheetViews>
    <sheetView workbookViewId="0">
      <selection activeCell="C17" sqref="C17"/>
    </sheetView>
  </sheetViews>
  <sheetFormatPr baseColWidth="10" defaultRowHeight="16" x14ac:dyDescent="0.2"/>
  <cols>
    <col min="1" max="1" width="14.83203125" bestFit="1" customWidth="1"/>
    <col min="4" max="4" width="23.6640625" bestFit="1" customWidth="1"/>
    <col min="5" max="5" width="43" bestFit="1" customWidth="1"/>
    <col min="6" max="6" width="11.6640625" bestFit="1" customWidth="1"/>
  </cols>
  <sheetData>
    <row r="1" spans="1:6" x14ac:dyDescent="0.2">
      <c r="A1" s="4" t="s">
        <v>100</v>
      </c>
      <c r="B1" s="4" t="s">
        <v>101</v>
      </c>
    </row>
    <row r="2" spans="1:6" x14ac:dyDescent="0.2">
      <c r="A2" t="s">
        <v>19</v>
      </c>
      <c r="B2">
        <f>'Исходные данные'!E2</f>
        <v>0</v>
      </c>
      <c r="D2" t="s">
        <v>92</v>
      </c>
      <c r="E2" t="s">
        <v>94</v>
      </c>
    </row>
    <row r="3" spans="1:6" x14ac:dyDescent="0.2">
      <c r="A3" t="s">
        <v>20</v>
      </c>
      <c r="B3">
        <f>'Исходные данные'!E3</f>
        <v>0</v>
      </c>
      <c r="D3" t="s">
        <v>93</v>
      </c>
      <c r="E3" t="s">
        <v>95</v>
      </c>
    </row>
    <row r="4" spans="1:6" x14ac:dyDescent="0.2">
      <c r="A4" t="s">
        <v>21</v>
      </c>
      <c r="B4">
        <f>'Исходные данные'!E4</f>
        <v>0</v>
      </c>
    </row>
    <row r="5" spans="1:6" x14ac:dyDescent="0.2">
      <c r="A5" t="s">
        <v>22</v>
      </c>
      <c r="B5">
        <f>'Исходные данные'!E5</f>
        <v>0</v>
      </c>
      <c r="E5" s="3" t="s">
        <v>89</v>
      </c>
      <c r="F5" s="3" t="s">
        <v>99</v>
      </c>
    </row>
    <row r="6" spans="1:6" x14ac:dyDescent="0.2">
      <c r="A6" t="s">
        <v>23</v>
      </c>
      <c r="B6">
        <f>'Исходные данные'!E6</f>
        <v>0</v>
      </c>
      <c r="D6" t="s">
        <v>85</v>
      </c>
      <c r="E6" t="s">
        <v>81</v>
      </c>
      <c r="F6" s="8"/>
    </row>
    <row r="7" spans="1:6" x14ac:dyDescent="0.2">
      <c r="A7" t="s">
        <v>24</v>
      </c>
      <c r="B7">
        <f>'Исходные данные'!E7</f>
        <v>0</v>
      </c>
      <c r="D7" t="s">
        <v>86</v>
      </c>
      <c r="E7" t="s">
        <v>80</v>
      </c>
      <c r="F7" s="9"/>
    </row>
    <row r="8" spans="1:6" x14ac:dyDescent="0.2">
      <c r="A8" t="s">
        <v>25</v>
      </c>
      <c r="B8">
        <f>'Исходные данные'!E8</f>
        <v>0</v>
      </c>
      <c r="D8" t="s">
        <v>87</v>
      </c>
      <c r="E8" t="s">
        <v>82</v>
      </c>
      <c r="F8" s="9"/>
    </row>
    <row r="9" spans="1:6" x14ac:dyDescent="0.2">
      <c r="A9" t="s">
        <v>26</v>
      </c>
      <c r="B9">
        <f>'Исходные данные'!E9</f>
        <v>0</v>
      </c>
      <c r="D9" t="s">
        <v>88</v>
      </c>
      <c r="E9" t="s">
        <v>83</v>
      </c>
      <c r="F9">
        <f>(F6/6) * (F7^2 + (F8^2/4))</f>
        <v>0</v>
      </c>
    </row>
    <row r="10" spans="1:6" x14ac:dyDescent="0.2">
      <c r="A10" t="s">
        <v>27</v>
      </c>
      <c r="B10">
        <f>'Исходные данные'!E10</f>
        <v>0</v>
      </c>
      <c r="D10" t="s">
        <v>79</v>
      </c>
      <c r="E10" t="s">
        <v>84</v>
      </c>
      <c r="F10" s="7">
        <f>_xlfn.CHISQ.DIST.RT(F9,2)</f>
        <v>1</v>
      </c>
    </row>
    <row r="11" spans="1:6" x14ac:dyDescent="0.2">
      <c r="A11" t="s">
        <v>28</v>
      </c>
      <c r="B11">
        <f>'Исходные данные'!E11</f>
        <v>0</v>
      </c>
    </row>
    <row r="12" spans="1:6" x14ac:dyDescent="0.2">
      <c r="A12" t="s">
        <v>29</v>
      </c>
      <c r="B12">
        <f>'Исходные данные'!E12</f>
        <v>0</v>
      </c>
      <c r="E12" t="s">
        <v>91</v>
      </c>
      <c r="F12" t="b">
        <f xml:space="preserve"> 0.05  &lt; F10</f>
        <v>1</v>
      </c>
    </row>
    <row r="13" spans="1:6" x14ac:dyDescent="0.2">
      <c r="A13" t="s">
        <v>30</v>
      </c>
      <c r="B13">
        <f>'Исходные данные'!E13</f>
        <v>0</v>
      </c>
      <c r="E13" t="s">
        <v>90</v>
      </c>
      <c r="F13" t="b">
        <f>0.05 &gt;= F10</f>
        <v>0</v>
      </c>
    </row>
    <row r="14" spans="1:6" x14ac:dyDescent="0.2">
      <c r="A14" t="s">
        <v>31</v>
      </c>
      <c r="B14">
        <f>'Исходные данные'!E14</f>
        <v>0</v>
      </c>
    </row>
    <row r="15" spans="1:6" x14ac:dyDescent="0.2">
      <c r="A15" t="s">
        <v>32</v>
      </c>
      <c r="B15">
        <f>'Исходные данные'!E15</f>
        <v>0</v>
      </c>
    </row>
    <row r="16" spans="1:6" x14ac:dyDescent="0.2">
      <c r="A16" t="s">
        <v>33</v>
      </c>
      <c r="B16">
        <f>'Исходные данные'!E16</f>
        <v>0</v>
      </c>
    </row>
    <row r="17" spans="1:2" x14ac:dyDescent="0.2">
      <c r="A17" t="s">
        <v>34</v>
      </c>
      <c r="B17">
        <f>'Исходные данные'!E17</f>
        <v>0</v>
      </c>
    </row>
    <row r="18" spans="1:2" x14ac:dyDescent="0.2">
      <c r="A18" t="s">
        <v>35</v>
      </c>
      <c r="B18">
        <f>'Исходные данные'!E18</f>
        <v>0</v>
      </c>
    </row>
    <row r="19" spans="1:2" x14ac:dyDescent="0.2">
      <c r="A19" t="s">
        <v>36</v>
      </c>
      <c r="B19">
        <f>'Исходные данные'!E19</f>
        <v>0</v>
      </c>
    </row>
    <row r="20" spans="1:2" x14ac:dyDescent="0.2">
      <c r="A20" t="s">
        <v>37</v>
      </c>
      <c r="B20">
        <f>'Исходные данные'!E20</f>
        <v>0</v>
      </c>
    </row>
    <row r="21" spans="1:2" x14ac:dyDescent="0.2">
      <c r="A21" t="s">
        <v>38</v>
      </c>
      <c r="B21">
        <f>'Исходные данные'!E21</f>
        <v>0</v>
      </c>
    </row>
    <row r="22" spans="1:2" x14ac:dyDescent="0.2">
      <c r="A22" t="s">
        <v>39</v>
      </c>
      <c r="B22">
        <f>'Исходные данные'!E22</f>
        <v>0</v>
      </c>
    </row>
    <row r="23" spans="1:2" x14ac:dyDescent="0.2">
      <c r="A23" t="s">
        <v>40</v>
      </c>
      <c r="B23">
        <f>'Исходные данные'!E23</f>
        <v>0</v>
      </c>
    </row>
    <row r="24" spans="1:2" x14ac:dyDescent="0.2">
      <c r="A24" t="s">
        <v>41</v>
      </c>
      <c r="B24">
        <f>'Исходные данные'!E24</f>
        <v>0</v>
      </c>
    </row>
    <row r="25" spans="1:2" x14ac:dyDescent="0.2">
      <c r="A25" t="s">
        <v>42</v>
      </c>
      <c r="B25">
        <f>'Исходные данные'!E25</f>
        <v>0</v>
      </c>
    </row>
    <row r="26" spans="1:2" x14ac:dyDescent="0.2">
      <c r="A26" t="s">
        <v>43</v>
      </c>
      <c r="B26">
        <f>'Исходные данные'!E26</f>
        <v>0</v>
      </c>
    </row>
    <row r="27" spans="1:2" x14ac:dyDescent="0.2">
      <c r="A27" t="s">
        <v>44</v>
      </c>
      <c r="B27">
        <f>'Исходные данные'!E27</f>
        <v>0</v>
      </c>
    </row>
    <row r="28" spans="1:2" x14ac:dyDescent="0.2">
      <c r="A28" t="s">
        <v>45</v>
      </c>
      <c r="B28">
        <f>'Исходные данные'!E28</f>
        <v>0</v>
      </c>
    </row>
    <row r="29" spans="1:2" x14ac:dyDescent="0.2">
      <c r="A29" t="s">
        <v>46</v>
      </c>
      <c r="B29">
        <f>'Исходные данные'!E29</f>
        <v>0</v>
      </c>
    </row>
    <row r="30" spans="1:2" x14ac:dyDescent="0.2">
      <c r="A30" t="s">
        <v>47</v>
      </c>
      <c r="B30">
        <f>'Исходные данные'!E30</f>
        <v>0</v>
      </c>
    </row>
    <row r="31" spans="1:2" x14ac:dyDescent="0.2">
      <c r="A31" t="s">
        <v>48</v>
      </c>
      <c r="B31">
        <f>'Исходные данные'!E31</f>
        <v>0</v>
      </c>
    </row>
    <row r="32" spans="1:2" x14ac:dyDescent="0.2">
      <c r="A32" t="s">
        <v>49</v>
      </c>
      <c r="B32">
        <f>'Исходные данные'!E32</f>
        <v>0</v>
      </c>
    </row>
    <row r="33" spans="1:2" x14ac:dyDescent="0.2">
      <c r="A33" t="s">
        <v>50</v>
      </c>
      <c r="B33">
        <f>'Исходные данные'!E33</f>
        <v>0</v>
      </c>
    </row>
    <row r="34" spans="1:2" x14ac:dyDescent="0.2">
      <c r="A34" t="s">
        <v>51</v>
      </c>
      <c r="B34">
        <f>'Исходные данные'!E34</f>
        <v>0</v>
      </c>
    </row>
    <row r="35" spans="1:2" x14ac:dyDescent="0.2">
      <c r="A35" t="s">
        <v>52</v>
      </c>
      <c r="B35">
        <f>'Исходные данные'!E35</f>
        <v>0</v>
      </c>
    </row>
    <row r="36" spans="1:2" x14ac:dyDescent="0.2">
      <c r="A36" t="s">
        <v>53</v>
      </c>
      <c r="B36">
        <f>'Исходные данные'!E36</f>
        <v>0</v>
      </c>
    </row>
    <row r="37" spans="1:2" x14ac:dyDescent="0.2">
      <c r="A37" t="s">
        <v>54</v>
      </c>
      <c r="B37">
        <f>'Исходные данные'!E37</f>
        <v>0</v>
      </c>
    </row>
    <row r="38" spans="1:2" x14ac:dyDescent="0.2">
      <c r="A38" t="s">
        <v>55</v>
      </c>
      <c r="B38">
        <f>'Исходные данные'!E38</f>
        <v>0</v>
      </c>
    </row>
    <row r="39" spans="1:2" x14ac:dyDescent="0.2">
      <c r="A39" t="s">
        <v>56</v>
      </c>
      <c r="B39">
        <f>'Исходные данные'!E39</f>
        <v>0</v>
      </c>
    </row>
    <row r="40" spans="1:2" x14ac:dyDescent="0.2">
      <c r="A40" t="s">
        <v>57</v>
      </c>
      <c r="B40">
        <f>'Исходные данные'!E40</f>
        <v>0</v>
      </c>
    </row>
    <row r="41" spans="1:2" x14ac:dyDescent="0.2">
      <c r="A41" t="s">
        <v>58</v>
      </c>
      <c r="B41">
        <f>'Исходные данные'!E41</f>
        <v>0</v>
      </c>
    </row>
    <row r="42" spans="1:2" x14ac:dyDescent="0.2">
      <c r="A42" t="s">
        <v>59</v>
      </c>
      <c r="B42">
        <f>'Исходные данные'!E42</f>
        <v>0</v>
      </c>
    </row>
    <row r="43" spans="1:2" x14ac:dyDescent="0.2">
      <c r="A43" t="s">
        <v>60</v>
      </c>
      <c r="B43">
        <f>'Исходные данные'!E43</f>
        <v>0</v>
      </c>
    </row>
    <row r="44" spans="1:2" x14ac:dyDescent="0.2">
      <c r="A44" t="s">
        <v>61</v>
      </c>
      <c r="B44">
        <f>'Исходные данные'!E44</f>
        <v>0</v>
      </c>
    </row>
    <row r="45" spans="1:2" x14ac:dyDescent="0.2">
      <c r="A45" t="s">
        <v>62</v>
      </c>
      <c r="B45">
        <f>'Исходные данные'!E45</f>
        <v>0</v>
      </c>
    </row>
    <row r="46" spans="1:2" x14ac:dyDescent="0.2">
      <c r="A46" t="s">
        <v>63</v>
      </c>
      <c r="B46">
        <f>'Исходные данные'!E46</f>
        <v>0</v>
      </c>
    </row>
    <row r="47" spans="1:2" x14ac:dyDescent="0.2">
      <c r="A47" t="s">
        <v>64</v>
      </c>
      <c r="B47">
        <f>'Исходные данные'!E47</f>
        <v>0</v>
      </c>
    </row>
    <row r="48" spans="1:2" x14ac:dyDescent="0.2">
      <c r="A48" t="s">
        <v>65</v>
      </c>
      <c r="B48">
        <f>'Исходные данные'!E48</f>
        <v>0</v>
      </c>
    </row>
    <row r="49" spans="1:2" x14ac:dyDescent="0.2">
      <c r="A49" t="s">
        <v>66</v>
      </c>
      <c r="B49">
        <f>'Исходные данные'!E49</f>
        <v>0</v>
      </c>
    </row>
    <row r="50" spans="1:2" x14ac:dyDescent="0.2">
      <c r="A50" t="s">
        <v>67</v>
      </c>
      <c r="B50">
        <f>'Исходные данные'!E50</f>
        <v>0</v>
      </c>
    </row>
    <row r="51" spans="1:2" x14ac:dyDescent="0.2">
      <c r="A51" t="s">
        <v>68</v>
      </c>
      <c r="B51">
        <f>'Исходные данные'!E51</f>
        <v>0</v>
      </c>
    </row>
    <row r="52" spans="1:2" x14ac:dyDescent="0.2">
      <c r="A52" t="s">
        <v>69</v>
      </c>
      <c r="B52">
        <f>'Исходные данные'!E52</f>
        <v>0</v>
      </c>
    </row>
    <row r="53" spans="1:2" x14ac:dyDescent="0.2">
      <c r="A53" t="s">
        <v>70</v>
      </c>
      <c r="B53">
        <f>'Исходные данные'!E53</f>
        <v>0</v>
      </c>
    </row>
    <row r="54" spans="1:2" x14ac:dyDescent="0.2">
      <c r="A54" t="s">
        <v>71</v>
      </c>
      <c r="B54">
        <f>'Исходные данные'!E54</f>
        <v>0</v>
      </c>
    </row>
    <row r="55" spans="1:2" x14ac:dyDescent="0.2">
      <c r="A55" t="s">
        <v>72</v>
      </c>
      <c r="B55">
        <f>'Исходные данные'!E55</f>
        <v>0</v>
      </c>
    </row>
    <row r="56" spans="1:2" x14ac:dyDescent="0.2">
      <c r="A56" t="s">
        <v>73</v>
      </c>
      <c r="B56">
        <f>'Исходные данные'!E56</f>
        <v>0</v>
      </c>
    </row>
    <row r="57" spans="1:2" x14ac:dyDescent="0.2">
      <c r="A57" t="s">
        <v>74</v>
      </c>
      <c r="B57">
        <f>'Исходные данные'!E57</f>
        <v>0</v>
      </c>
    </row>
    <row r="58" spans="1:2" x14ac:dyDescent="0.2">
      <c r="A58" t="s">
        <v>75</v>
      </c>
      <c r="B58">
        <f>'Исходные данные'!E58</f>
        <v>0</v>
      </c>
    </row>
    <row r="59" spans="1:2" x14ac:dyDescent="0.2">
      <c r="A59" t="s">
        <v>76</v>
      </c>
      <c r="B59">
        <f>'Исходные данные'!E59</f>
        <v>0</v>
      </c>
    </row>
    <row r="60" spans="1:2" x14ac:dyDescent="0.2">
      <c r="A60" t="s">
        <v>77</v>
      </c>
      <c r="B60">
        <f>'Исходные данные'!E60</f>
        <v>0</v>
      </c>
    </row>
    <row r="61" spans="1:2" x14ac:dyDescent="0.2">
      <c r="A61" t="s">
        <v>78</v>
      </c>
      <c r="B61">
        <f>'Исходные данные'!E61</f>
        <v>0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30"/>
  <sheetViews>
    <sheetView workbookViewId="0">
      <selection activeCell="H6" sqref="H6"/>
    </sheetView>
  </sheetViews>
  <sheetFormatPr baseColWidth="10" defaultRowHeight="16" x14ac:dyDescent="0.2"/>
  <sheetData>
    <row r="1" spans="1:12" x14ac:dyDescent="0.2">
      <c r="A1" s="10" t="s">
        <v>98</v>
      </c>
      <c r="B1" s="10"/>
      <c r="C1" s="10"/>
      <c r="D1" s="10"/>
      <c r="E1" s="10"/>
      <c r="F1" s="10"/>
    </row>
    <row r="2" spans="1:12" x14ac:dyDescent="0.2">
      <c r="A2" s="1" t="s">
        <v>4</v>
      </c>
      <c r="B2" s="1">
        <v>2017</v>
      </c>
      <c r="C2" s="1">
        <v>2018</v>
      </c>
      <c r="D2" s="1">
        <v>2019</v>
      </c>
      <c r="E2" s="1">
        <v>2020</v>
      </c>
      <c r="F2" s="1">
        <v>2021</v>
      </c>
    </row>
    <row r="3" spans="1:12" x14ac:dyDescent="0.2">
      <c r="A3" s="2">
        <v>1</v>
      </c>
      <c r="B3" s="5"/>
      <c r="C3" s="5"/>
      <c r="D3" s="5"/>
      <c r="E3" s="5"/>
      <c r="F3" s="5"/>
    </row>
    <row r="4" spans="1:12" x14ac:dyDescent="0.2">
      <c r="A4" s="2">
        <v>2</v>
      </c>
      <c r="B4" s="5"/>
      <c r="C4" s="5"/>
      <c r="D4" s="5"/>
      <c r="E4" s="5"/>
      <c r="F4" s="5"/>
    </row>
    <row r="5" spans="1:12" x14ac:dyDescent="0.2">
      <c r="A5" s="2">
        <v>3</v>
      </c>
      <c r="B5" s="5"/>
      <c r="C5" s="5"/>
      <c r="D5" s="5"/>
      <c r="E5" s="5"/>
      <c r="F5" s="5"/>
    </row>
    <row r="6" spans="1:12" x14ac:dyDescent="0.2">
      <c r="A6" s="2">
        <v>4</v>
      </c>
      <c r="B6" s="5"/>
      <c r="C6" s="5"/>
      <c r="D6" s="5"/>
      <c r="E6" s="5"/>
      <c r="F6" s="5"/>
    </row>
    <row r="7" spans="1:12" x14ac:dyDescent="0.2">
      <c r="A7" s="2">
        <v>5</v>
      </c>
      <c r="B7" s="5"/>
      <c r="C7" s="5"/>
      <c r="D7" s="5"/>
      <c r="E7" s="5"/>
      <c r="F7" s="5"/>
    </row>
    <row r="8" spans="1:12" x14ac:dyDescent="0.2">
      <c r="A8" s="2">
        <v>6</v>
      </c>
      <c r="B8" s="5"/>
      <c r="C8" s="5"/>
      <c r="D8" s="5"/>
      <c r="E8" s="5"/>
      <c r="F8" s="5"/>
    </row>
    <row r="9" spans="1:12" x14ac:dyDescent="0.2">
      <c r="A9" s="2">
        <v>7</v>
      </c>
      <c r="B9" s="5"/>
      <c r="C9" s="5"/>
      <c r="D9" s="5"/>
      <c r="E9" s="5"/>
      <c r="F9" s="5"/>
    </row>
    <row r="10" spans="1:12" x14ac:dyDescent="0.2">
      <c r="A10" s="2">
        <v>8</v>
      </c>
      <c r="B10" s="5"/>
      <c r="C10" s="5"/>
      <c r="D10" s="5"/>
      <c r="E10" s="5"/>
      <c r="F10" s="5"/>
    </row>
    <row r="11" spans="1:12" x14ac:dyDescent="0.2">
      <c r="A11" s="2">
        <v>9</v>
      </c>
      <c r="B11" s="5"/>
      <c r="C11" s="5"/>
      <c r="D11" s="5"/>
      <c r="E11" s="5"/>
      <c r="F11" s="5"/>
    </row>
    <row r="12" spans="1:12" x14ac:dyDescent="0.2">
      <c r="A12" s="2">
        <v>10</v>
      </c>
      <c r="B12" s="5"/>
      <c r="C12" s="5"/>
      <c r="D12" s="5"/>
      <c r="E12" s="5"/>
      <c r="F12" s="5"/>
    </row>
    <row r="13" spans="1:12" x14ac:dyDescent="0.2">
      <c r="A13" s="2">
        <v>11</v>
      </c>
      <c r="B13" s="5"/>
      <c r="C13" s="5"/>
      <c r="D13" s="5"/>
      <c r="E13" s="5"/>
      <c r="F13" s="5"/>
      <c r="L13" s="5"/>
    </row>
    <row r="14" spans="1:12" x14ac:dyDescent="0.2">
      <c r="A14" s="2">
        <v>12</v>
      </c>
      <c r="B14" s="5"/>
      <c r="C14" s="5"/>
      <c r="D14" s="5"/>
      <c r="E14" s="5"/>
      <c r="F14" s="5"/>
      <c r="L14" s="5"/>
    </row>
    <row r="18" spans="1:7" x14ac:dyDescent="0.2">
      <c r="A18" s="1" t="s">
        <v>4</v>
      </c>
      <c r="B18" s="1" t="s">
        <v>96</v>
      </c>
      <c r="C18" s="1" t="s">
        <v>102</v>
      </c>
      <c r="D18" s="1" t="s">
        <v>2</v>
      </c>
      <c r="E18" s="1" t="s">
        <v>1</v>
      </c>
      <c r="F18" s="1" t="s">
        <v>3</v>
      </c>
      <c r="G18" s="1" t="s">
        <v>97</v>
      </c>
    </row>
    <row r="19" spans="1:7" x14ac:dyDescent="0.2">
      <c r="A19" s="2">
        <v>1</v>
      </c>
      <c r="B19" s="11"/>
      <c r="C19" s="12"/>
      <c r="D19" s="11"/>
      <c r="E19" s="11">
        <f t="shared" ref="E19:E30" si="0">B19+D19</f>
        <v>0</v>
      </c>
      <c r="F19" s="11">
        <f t="shared" ref="F19:F30" si="1">B19-D19</f>
        <v>0</v>
      </c>
      <c r="G19" s="11">
        <f>'Исходные данные'!E62</f>
        <v>0</v>
      </c>
    </row>
    <row r="20" spans="1:7" x14ac:dyDescent="0.2">
      <c r="A20" s="2">
        <v>2</v>
      </c>
      <c r="B20" s="11"/>
      <c r="C20" s="12"/>
      <c r="D20" s="11"/>
      <c r="E20" s="11">
        <f t="shared" si="0"/>
        <v>0</v>
      </c>
      <c r="F20" s="11">
        <f t="shared" si="1"/>
        <v>0</v>
      </c>
      <c r="G20" s="11">
        <f>'Исходные данные'!E63</f>
        <v>0</v>
      </c>
    </row>
    <row r="21" spans="1:7" x14ac:dyDescent="0.2">
      <c r="A21" s="2">
        <v>3</v>
      </c>
      <c r="B21" s="11"/>
      <c r="C21" s="12"/>
      <c r="D21" s="11"/>
      <c r="E21" s="11">
        <f t="shared" si="0"/>
        <v>0</v>
      </c>
      <c r="F21" s="11">
        <f t="shared" si="1"/>
        <v>0</v>
      </c>
      <c r="G21" s="11">
        <f>'Исходные данные'!E64</f>
        <v>0</v>
      </c>
    </row>
    <row r="22" spans="1:7" x14ac:dyDescent="0.2">
      <c r="A22" s="2">
        <v>4</v>
      </c>
      <c r="B22" s="11"/>
      <c r="C22" s="12"/>
      <c r="D22" s="11"/>
      <c r="E22" s="11">
        <f t="shared" si="0"/>
        <v>0</v>
      </c>
      <c r="F22" s="11">
        <f t="shared" si="1"/>
        <v>0</v>
      </c>
      <c r="G22" s="11">
        <f>'Исходные данные'!E65</f>
        <v>0</v>
      </c>
    </row>
    <row r="23" spans="1:7" x14ac:dyDescent="0.2">
      <c r="A23" s="2">
        <v>5</v>
      </c>
      <c r="B23" s="11"/>
      <c r="C23" s="12"/>
      <c r="D23" s="11"/>
      <c r="E23" s="11">
        <f t="shared" si="0"/>
        <v>0</v>
      </c>
      <c r="F23" s="11">
        <f t="shared" si="1"/>
        <v>0</v>
      </c>
      <c r="G23" s="11">
        <f>'Исходные данные'!E66</f>
        <v>0</v>
      </c>
    </row>
    <row r="24" spans="1:7" x14ac:dyDescent="0.2">
      <c r="A24" s="2">
        <v>6</v>
      </c>
      <c r="B24" s="11"/>
      <c r="C24" s="12"/>
      <c r="D24" s="11"/>
      <c r="E24" s="11">
        <f t="shared" si="0"/>
        <v>0</v>
      </c>
      <c r="F24" s="11">
        <f t="shared" si="1"/>
        <v>0</v>
      </c>
      <c r="G24" s="11"/>
    </row>
    <row r="25" spans="1:7" x14ac:dyDescent="0.2">
      <c r="A25" s="2">
        <v>7</v>
      </c>
      <c r="B25" s="11"/>
      <c r="C25" s="12"/>
      <c r="D25" s="11"/>
      <c r="E25" s="11">
        <f t="shared" si="0"/>
        <v>0</v>
      </c>
      <c r="F25" s="11">
        <f t="shared" si="1"/>
        <v>0</v>
      </c>
      <c r="G25" s="11"/>
    </row>
    <row r="26" spans="1:7" x14ac:dyDescent="0.2">
      <c r="A26" s="2">
        <v>8</v>
      </c>
      <c r="B26" s="11"/>
      <c r="C26" s="12"/>
      <c r="D26" s="11"/>
      <c r="E26" s="11">
        <f t="shared" si="0"/>
        <v>0</v>
      </c>
      <c r="F26" s="11">
        <f t="shared" si="1"/>
        <v>0</v>
      </c>
      <c r="G26" s="11"/>
    </row>
    <row r="27" spans="1:7" x14ac:dyDescent="0.2">
      <c r="A27" s="2">
        <v>9</v>
      </c>
      <c r="B27" s="11"/>
      <c r="C27" s="12"/>
      <c r="D27" s="11"/>
      <c r="E27" s="11">
        <f t="shared" si="0"/>
        <v>0</v>
      </c>
      <c r="F27" s="11">
        <f t="shared" si="1"/>
        <v>0</v>
      </c>
      <c r="G27" s="11"/>
    </row>
    <row r="28" spans="1:7" x14ac:dyDescent="0.2">
      <c r="A28" s="2">
        <v>10</v>
      </c>
      <c r="B28" s="11"/>
      <c r="C28" s="12"/>
      <c r="D28" s="11"/>
      <c r="E28" s="11">
        <f t="shared" si="0"/>
        <v>0</v>
      </c>
      <c r="F28" s="11">
        <f t="shared" si="1"/>
        <v>0</v>
      </c>
      <c r="G28" s="11"/>
    </row>
    <row r="29" spans="1:7" x14ac:dyDescent="0.2">
      <c r="A29" s="2">
        <v>11</v>
      </c>
      <c r="B29" s="11"/>
      <c r="C29" s="12"/>
      <c r="D29" s="11"/>
      <c r="E29" s="11">
        <f t="shared" si="0"/>
        <v>0</v>
      </c>
      <c r="F29" s="11">
        <f t="shared" si="1"/>
        <v>0</v>
      </c>
      <c r="G29" s="12"/>
    </row>
    <row r="30" spans="1:7" x14ac:dyDescent="0.2">
      <c r="A30" s="2">
        <v>12</v>
      </c>
      <c r="B30" s="11"/>
      <c r="C30" s="12"/>
      <c r="D30" s="11"/>
      <c r="E30" s="11">
        <f t="shared" si="0"/>
        <v>0</v>
      </c>
      <c r="F30" s="11">
        <f t="shared" si="1"/>
        <v>0</v>
      </c>
      <c r="G30" s="12"/>
    </row>
  </sheetData>
  <mergeCells count="1">
    <mergeCell ref="A1:F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Исходные данные</vt:lpstr>
      <vt:lpstr>Тест на нормальность</vt:lpstr>
      <vt:lpstr>Доверительный интервал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alisa.lapina</dc:creator>
  <cp:lastModifiedBy>alisa.lapina</cp:lastModifiedBy>
  <dcterms:created xsi:type="dcterms:W3CDTF">2023-01-27T12:09:04Z</dcterms:created>
  <dcterms:modified xsi:type="dcterms:W3CDTF">2023-01-27T15:07:08Z</dcterms:modified>
</cp:coreProperties>
</file>