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b61483c87d98a/Desktop/"/>
    </mc:Choice>
  </mc:AlternateContent>
  <xr:revisionPtr revIDLastSave="134" documentId="13_ncr:1_{5ABED49C-8D32-409E-9ED7-02B3E036A377}" xr6:coauthVersionLast="47" xr6:coauthVersionMax="47" xr10:uidLastSave="{56F3B98C-4368-4900-A888-B52EE68C54EB}"/>
  <bookViews>
    <workbookView xWindow="-56550" yWindow="1275" windowWidth="27585" windowHeight="14085" tabRatio="841" xr2:uid="{00000000-000D-0000-FFFF-FFFF00000000}"/>
  </bookViews>
  <sheets>
    <sheet name="Snyder et al. data" sheetId="1" r:id="rId1"/>
    <sheet name="Age Correction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5" l="1"/>
  <c r="H38" i="5"/>
  <c r="H39" i="5"/>
  <c r="H40" i="5"/>
  <c r="H41" i="5"/>
  <c r="H42" i="5"/>
  <c r="H37" i="5"/>
  <c r="H12" i="5"/>
  <c r="H13" i="5"/>
  <c r="H14" i="5"/>
  <c r="H35" i="5"/>
  <c r="H36" i="5"/>
  <c r="H34" i="5"/>
  <c r="H33" i="5"/>
  <c r="H32" i="5"/>
  <c r="H28" i="5"/>
  <c r="H29" i="5"/>
  <c r="H30" i="5"/>
  <c r="H31" i="5"/>
  <c r="H27" i="5"/>
  <c r="H52" i="5"/>
  <c r="H60" i="5"/>
  <c r="H61" i="5"/>
  <c r="H62" i="5"/>
  <c r="H63" i="5"/>
  <c r="H64" i="5"/>
  <c r="H65" i="5"/>
  <c r="H66" i="5"/>
  <c r="H59" i="5"/>
  <c r="H57" i="5"/>
  <c r="H56" i="5"/>
  <c r="H53" i="5"/>
  <c r="H54" i="5"/>
  <c r="H55" i="5"/>
  <c r="H51" i="5"/>
  <c r="H50" i="5"/>
  <c r="H16" i="5"/>
  <c r="H17" i="5"/>
  <c r="H18" i="5"/>
  <c r="H19" i="5"/>
  <c r="H15" i="5"/>
  <c r="H7" i="5"/>
  <c r="H11" i="5"/>
  <c r="H10" i="5"/>
  <c r="H9" i="5"/>
  <c r="H3" i="5"/>
  <c r="H4" i="5"/>
  <c r="H5" i="5"/>
  <c r="H6" i="5"/>
  <c r="H2" i="5"/>
  <c r="H8" i="5" l="1"/>
</calcChain>
</file>

<file path=xl/sharedStrings.xml><?xml version="1.0" encoding="utf-8"?>
<sst xmlns="http://schemas.openxmlformats.org/spreadsheetml/2006/main" count="254" uniqueCount="80">
  <si>
    <t>Session</t>
  </si>
  <si>
    <t>Monkey</t>
  </si>
  <si>
    <t>Age</t>
  </si>
  <si>
    <t>AgeClass</t>
  </si>
  <si>
    <t>Group</t>
  </si>
  <si>
    <t>BlueLUM</t>
  </si>
  <si>
    <t>BlueBY</t>
  </si>
  <si>
    <t>BlueRG</t>
  </si>
  <si>
    <t>RedLUM</t>
  </si>
  <si>
    <t>RedBY</t>
  </si>
  <si>
    <t>RedRG</t>
  </si>
  <si>
    <t>CPOHR</t>
  </si>
  <si>
    <t>PRHR</t>
  </si>
  <si>
    <t>MRHR</t>
  </si>
  <si>
    <t>Elo</t>
  </si>
  <si>
    <t>Ordinal</t>
  </si>
  <si>
    <t>Prevalence</t>
  </si>
  <si>
    <t>Richness</t>
  </si>
  <si>
    <t>#Parasitesamples</t>
  </si>
  <si>
    <t>#Hormonesamples</t>
  </si>
  <si>
    <t>GCMEAN</t>
  </si>
  <si>
    <t>ARMEAN</t>
  </si>
  <si>
    <t>VCN</t>
  </si>
  <si>
    <t>MA</t>
  </si>
  <si>
    <t>SPT</t>
  </si>
  <si>
    <t>LEK</t>
  </si>
  <si>
    <t>TRO</t>
  </si>
  <si>
    <t>VNL</t>
  </si>
  <si>
    <t>DBY</t>
  </si>
  <si>
    <t>OTS</t>
  </si>
  <si>
    <t>KS</t>
  </si>
  <si>
    <t>JLY</t>
  </si>
  <si>
    <t>ZCN</t>
  </si>
  <si>
    <t>VPR</t>
  </si>
  <si>
    <t>KWI</t>
  </si>
  <si>
    <t>BTR</t>
  </si>
  <si>
    <t>POT</t>
  </si>
  <si>
    <t>PCO</t>
  </si>
  <si>
    <t>RSL</t>
  </si>
  <si>
    <t>PKN</t>
  </si>
  <si>
    <t>PFY</t>
  </si>
  <si>
    <t>HC</t>
  </si>
  <si>
    <t xml:space="preserve">LPA </t>
  </si>
  <si>
    <t>NA</t>
  </si>
  <si>
    <t>Min</t>
  </si>
  <si>
    <t>Max</t>
  </si>
  <si>
    <t>Mean</t>
  </si>
  <si>
    <t>stdev</t>
  </si>
  <si>
    <t xml:space="preserve">VCN </t>
  </si>
  <si>
    <t xml:space="preserve">VNL </t>
  </si>
  <si>
    <t xml:space="preserve">DBY </t>
  </si>
  <si>
    <t xml:space="preserve">OTS </t>
  </si>
  <si>
    <t xml:space="preserve">JLY </t>
  </si>
  <si>
    <t xml:space="preserve">ZCN </t>
  </si>
  <si>
    <t xml:space="preserve">VPR </t>
  </si>
  <si>
    <t xml:space="preserve">KWI </t>
  </si>
  <si>
    <t xml:space="preserve">POT </t>
  </si>
  <si>
    <t xml:space="preserve">BTR </t>
  </si>
  <si>
    <t xml:space="preserve">PCO </t>
  </si>
  <si>
    <t xml:space="preserve">RSL </t>
  </si>
  <si>
    <t xml:space="preserve">PKN </t>
  </si>
  <si>
    <t xml:space="preserve">WTN </t>
  </si>
  <si>
    <t xml:space="preserve">DCO </t>
  </si>
  <si>
    <t xml:space="preserve">GRY </t>
  </si>
  <si>
    <t xml:space="preserve">JNK </t>
  </si>
  <si>
    <t xml:space="preserve">LFT </t>
  </si>
  <si>
    <t xml:space="preserve">PFY </t>
  </si>
  <si>
    <t xml:space="preserve">PYT </t>
  </si>
  <si>
    <t xml:space="preserve">TTO </t>
  </si>
  <si>
    <t xml:space="preserve">CGR </t>
  </si>
  <si>
    <t xml:space="preserve">IMP </t>
  </si>
  <si>
    <t xml:space="preserve">NWM </t>
  </si>
  <si>
    <t xml:space="preserve">PMA </t>
  </si>
  <si>
    <t xml:space="preserve">SPT </t>
  </si>
  <si>
    <t xml:space="preserve">WLF </t>
  </si>
  <si>
    <t>DOB</t>
  </si>
  <si>
    <t>Date Found</t>
  </si>
  <si>
    <t>Imm 1 Date</t>
  </si>
  <si>
    <t>End Date</t>
  </si>
  <si>
    <t>Age_Wrong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</si>
</sst>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9]d\-mmm\-yy;@"/>
    <numFmt numFmtId="166" formatCode="[$-409]d/mmm/yy;@"/>
    <numFmt numFmtId="167" formatCode="[$-1009]d/mm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33" borderId="0" xfId="0" applyFill="1"/>
    <xf numFmtId="165" fontId="18" fillId="0" borderId="10" xfId="0" applyNumberFormat="1" applyFont="1" applyBorder="1" applyAlignment="1">
      <alignment vertical="top" wrapText="1"/>
    </xf>
    <xf numFmtId="15" fontId="0" fillId="0" borderId="10" xfId="0" applyNumberFormat="1" applyBorder="1" applyAlignment="1">
      <alignment vertical="top" wrapText="1"/>
    </xf>
    <xf numFmtId="165" fontId="0" fillId="0" borderId="10" xfId="0" applyNumberFormat="1" applyBorder="1" applyAlignment="1">
      <alignment vertical="top" wrapText="1"/>
    </xf>
    <xf numFmtId="165" fontId="0" fillId="35" borderId="10" xfId="0" applyNumberFormat="1" applyFill="1" applyBorder="1" applyAlignment="1">
      <alignment vertical="top" wrapText="1"/>
    </xf>
    <xf numFmtId="165" fontId="0" fillId="36" borderId="10" xfId="0" applyNumberFormat="1" applyFill="1" applyBorder="1" applyAlignment="1">
      <alignment vertical="top" wrapText="1"/>
    </xf>
    <xf numFmtId="165" fontId="0" fillId="36" borderId="10" xfId="0" applyNumberFormat="1" applyFill="1" applyBorder="1" applyAlignment="1">
      <alignment vertical="top"/>
    </xf>
    <xf numFmtId="165" fontId="0" fillId="37" borderId="10" xfId="0" applyNumberFormat="1" applyFill="1" applyBorder="1" applyAlignment="1">
      <alignment vertical="top"/>
    </xf>
    <xf numFmtId="166" fontId="0" fillId="0" borderId="0" xfId="0" applyNumberFormat="1"/>
    <xf numFmtId="166" fontId="0" fillId="33" borderId="0" xfId="0" applyNumberFormat="1" applyFill="1"/>
    <xf numFmtId="1" fontId="0" fillId="0" borderId="0" xfId="0" applyNumberFormat="1"/>
    <xf numFmtId="1" fontId="0" fillId="33" borderId="0" xfId="0" applyNumberFormat="1" applyFill="1"/>
    <xf numFmtId="166" fontId="18" fillId="36" borderId="10" xfId="0" applyNumberFormat="1" applyFont="1" applyFill="1" applyBorder="1" applyAlignment="1">
      <alignment vertical="top" wrapText="1"/>
    </xf>
    <xf numFmtId="165" fontId="0" fillId="33" borderId="10" xfId="0" applyNumberFormat="1" applyFill="1" applyBorder="1" applyAlignment="1">
      <alignment vertical="top" wrapText="1"/>
    </xf>
    <xf numFmtId="167" fontId="0" fillId="0" borderId="0" xfId="0" applyNumberFormat="1"/>
    <xf numFmtId="167" fontId="0" fillId="0" borderId="10" xfId="0" applyNumberFormat="1" applyBorder="1" applyAlignment="1">
      <alignment vertical="top"/>
    </xf>
    <xf numFmtId="167" fontId="18" fillId="33" borderId="10" xfId="0" applyNumberFormat="1" applyFont="1" applyFill="1" applyBorder="1" applyAlignment="1">
      <alignment vertical="top"/>
    </xf>
    <xf numFmtId="167" fontId="0" fillId="0" borderId="10" xfId="0" applyNumberFormat="1" applyBorder="1" applyAlignment="1">
      <alignment horizontal="center" vertical="top" wrapText="1"/>
    </xf>
    <xf numFmtId="167" fontId="0" fillId="33" borderId="10" xfId="0" applyNumberFormat="1" applyFill="1" applyBorder="1" applyAlignment="1">
      <alignment vertical="top"/>
    </xf>
    <xf numFmtId="167" fontId="0" fillId="33" borderId="0" xfId="0" applyNumberFormat="1" applyFill="1"/>
    <xf numFmtId="167" fontId="0" fillId="34" borderId="10" xfId="0" applyNumberFormat="1" applyFill="1" applyBorder="1" applyAlignment="1">
      <alignment vertical="top"/>
    </xf>
    <xf numFmtId="166" fontId="0" fillId="0" borderId="10" xfId="0" applyNumberFormat="1" applyBorder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4"/>
  <sheetViews>
    <sheetView tabSelected="1" workbookViewId="0">
      <pane ySplit="1" topLeftCell="A14" activePane="bottomLeft" state="frozen"/>
      <selection pane="bottomLeft" activeCell="F32" sqref="F32:K32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 t="s">
        <v>22</v>
      </c>
      <c r="C2">
        <v>97</v>
      </c>
      <c r="E2" t="s">
        <v>23</v>
      </c>
      <c r="F2">
        <v>0.33007192000000002</v>
      </c>
      <c r="G2">
        <v>0.103004705</v>
      </c>
      <c r="H2">
        <v>-5.8003776999999999E-2</v>
      </c>
      <c r="I2">
        <v>0.168000973</v>
      </c>
      <c r="J2">
        <v>-0.12309553500000001</v>
      </c>
      <c r="K2">
        <v>7.5773428000000004E-2</v>
      </c>
      <c r="L2">
        <v>0.14285712</v>
      </c>
      <c r="M2">
        <v>0</v>
      </c>
      <c r="N2">
        <v>0</v>
      </c>
      <c r="O2">
        <v>1142</v>
      </c>
      <c r="P2">
        <v>4</v>
      </c>
      <c r="Q2">
        <v>1</v>
      </c>
      <c r="R2">
        <v>4</v>
      </c>
      <c r="S2">
        <v>4</v>
      </c>
      <c r="T2">
        <v>5</v>
      </c>
      <c r="U2">
        <v>62.117773040000003</v>
      </c>
      <c r="V2">
        <v>56.384372550000002</v>
      </c>
    </row>
    <row r="3" spans="1:22" x14ac:dyDescent="0.35">
      <c r="A3">
        <v>1</v>
      </c>
      <c r="B3" t="s">
        <v>24</v>
      </c>
      <c r="C3">
        <v>88</v>
      </c>
      <c r="E3" t="s">
        <v>23</v>
      </c>
      <c r="F3">
        <v>0.40872496800000002</v>
      </c>
      <c r="G3">
        <v>7.2897071999999993E-2</v>
      </c>
      <c r="H3">
        <v>-4.1032078E-2</v>
      </c>
      <c r="I3">
        <v>0.11300515899999999</v>
      </c>
      <c r="J3">
        <v>-0.162105783</v>
      </c>
      <c r="K3">
        <v>0.102812325</v>
      </c>
      <c r="L3">
        <v>0</v>
      </c>
      <c r="M3">
        <v>0</v>
      </c>
      <c r="N3">
        <v>0</v>
      </c>
      <c r="O3">
        <v>1162</v>
      </c>
      <c r="P3">
        <v>3</v>
      </c>
      <c r="Q3">
        <v>1</v>
      </c>
      <c r="R3">
        <v>3</v>
      </c>
      <c r="S3">
        <v>7</v>
      </c>
      <c r="T3">
        <v>6</v>
      </c>
      <c r="U3">
        <v>48.451634149999997</v>
      </c>
      <c r="V3">
        <v>64.018217449999995</v>
      </c>
    </row>
    <row r="4" spans="1:22" x14ac:dyDescent="0.35">
      <c r="A4">
        <v>1</v>
      </c>
      <c r="B4" t="s">
        <v>25</v>
      </c>
      <c r="C4">
        <v>104</v>
      </c>
      <c r="E4" t="s">
        <v>23</v>
      </c>
      <c r="F4" s="27">
        <v>0.20710591699999997</v>
      </c>
      <c r="G4" s="27">
        <v>0.12750747453596892</v>
      </c>
      <c r="H4" s="27">
        <v>-6.8678759637428075E-2</v>
      </c>
      <c r="I4" s="27">
        <v>8.3786228000000004E-2</v>
      </c>
      <c r="J4" s="27">
        <v>-9.9608432999999996E-2</v>
      </c>
      <c r="K4" s="27">
        <v>0.112780003</v>
      </c>
      <c r="L4">
        <v>1.12000002</v>
      </c>
      <c r="M4">
        <v>0.16000001999999999</v>
      </c>
      <c r="N4">
        <v>0.31999998000000002</v>
      </c>
      <c r="O4">
        <v>1340</v>
      </c>
      <c r="P4">
        <v>2</v>
      </c>
      <c r="Q4">
        <v>0.83</v>
      </c>
      <c r="R4">
        <v>3</v>
      </c>
      <c r="S4">
        <v>6</v>
      </c>
      <c r="T4">
        <v>5</v>
      </c>
      <c r="U4">
        <v>56.940089299999997</v>
      </c>
      <c r="V4">
        <v>64.645707590000001</v>
      </c>
    </row>
    <row r="5" spans="1:22" x14ac:dyDescent="0.35">
      <c r="A5">
        <v>1</v>
      </c>
      <c r="B5" t="s">
        <v>26</v>
      </c>
      <c r="C5">
        <v>99</v>
      </c>
      <c r="E5" t="s">
        <v>23</v>
      </c>
      <c r="F5">
        <v>0.37149605983333328</v>
      </c>
      <c r="G5">
        <v>6.1141661718888365E-2</v>
      </c>
      <c r="H5">
        <v>-5.7339896150991679E-2</v>
      </c>
      <c r="I5">
        <v>0.13963319179999997</v>
      </c>
      <c r="J5">
        <v>-0.17104048410537279</v>
      </c>
      <c r="K5">
        <v>0.11018473904139466</v>
      </c>
      <c r="L5">
        <v>0.46153847999999997</v>
      </c>
      <c r="M5">
        <v>0</v>
      </c>
      <c r="N5">
        <v>0.15384618</v>
      </c>
      <c r="O5">
        <v>1410</v>
      </c>
      <c r="P5">
        <v>1</v>
      </c>
      <c r="Q5">
        <v>1</v>
      </c>
      <c r="R5">
        <v>3</v>
      </c>
      <c r="S5">
        <v>6</v>
      </c>
      <c r="T5">
        <v>5</v>
      </c>
      <c r="U5">
        <v>59.529206739999999</v>
      </c>
      <c r="V5">
        <v>53.821077240000001</v>
      </c>
    </row>
    <row r="6" spans="1:22" x14ac:dyDescent="0.35">
      <c r="A6">
        <v>1</v>
      </c>
      <c r="B6" t="s">
        <v>27</v>
      </c>
      <c r="C6">
        <v>98</v>
      </c>
      <c r="E6" t="s">
        <v>23</v>
      </c>
      <c r="F6">
        <v>0.27235149433333333</v>
      </c>
      <c r="G6">
        <v>3.5435963743656339E-2</v>
      </c>
      <c r="H6">
        <v>-5.3022844230002517E-2</v>
      </c>
      <c r="I6">
        <v>0.239289367</v>
      </c>
      <c r="J6">
        <v>-6.4351553673355322E-2</v>
      </c>
      <c r="K6">
        <v>7.9515544214711339E-2</v>
      </c>
      <c r="L6">
        <v>0.46153847999999997</v>
      </c>
      <c r="M6">
        <v>0</v>
      </c>
      <c r="N6">
        <v>0</v>
      </c>
      <c r="O6">
        <v>806</v>
      </c>
      <c r="P6">
        <v>6</v>
      </c>
      <c r="Q6">
        <v>0.67</v>
      </c>
      <c r="R6">
        <v>1</v>
      </c>
      <c r="S6">
        <v>3</v>
      </c>
      <c r="T6">
        <v>3</v>
      </c>
      <c r="U6">
        <v>101.4841965</v>
      </c>
      <c r="V6">
        <v>131.0310757</v>
      </c>
    </row>
    <row r="7" spans="1:22" x14ac:dyDescent="0.35">
      <c r="A7">
        <v>1</v>
      </c>
      <c r="B7" t="s">
        <v>28</v>
      </c>
      <c r="C7">
        <v>56</v>
      </c>
      <c r="E7" t="s">
        <v>23</v>
      </c>
      <c r="F7">
        <v>0.20843178500000001</v>
      </c>
      <c r="G7">
        <v>0.120258236</v>
      </c>
      <c r="H7">
        <v>-5.2177146000000001E-2</v>
      </c>
      <c r="I7">
        <v>7.4384977000000005E-2</v>
      </c>
      <c r="J7">
        <v>-0.21616618100000001</v>
      </c>
      <c r="K7">
        <v>7.8035937999999999E-2</v>
      </c>
      <c r="L7">
        <v>0.31999998000000002</v>
      </c>
      <c r="M7">
        <v>0.31999998000000002</v>
      </c>
      <c r="N7">
        <v>0</v>
      </c>
      <c r="O7">
        <v>742</v>
      </c>
      <c r="P7">
        <v>7</v>
      </c>
      <c r="Q7">
        <v>1</v>
      </c>
      <c r="R7">
        <v>2</v>
      </c>
      <c r="S7">
        <v>4</v>
      </c>
      <c r="T7">
        <v>4</v>
      </c>
      <c r="U7">
        <v>27.989239999999999</v>
      </c>
      <c r="V7">
        <v>45.534080000000003</v>
      </c>
    </row>
    <row r="8" spans="1:22" x14ac:dyDescent="0.35">
      <c r="A8">
        <v>1</v>
      </c>
      <c r="B8" t="s">
        <v>29</v>
      </c>
      <c r="C8">
        <v>92</v>
      </c>
      <c r="E8" t="s">
        <v>30</v>
      </c>
      <c r="F8" s="27">
        <v>0.31520926300000002</v>
      </c>
      <c r="G8" s="27">
        <v>7.1352751587390073E-2</v>
      </c>
      <c r="H8" s="27">
        <v>-5.4091640629729383E-2</v>
      </c>
      <c r="I8" s="27">
        <v>0.12673709699999999</v>
      </c>
      <c r="J8" s="27">
        <v>-0.113255958</v>
      </c>
      <c r="K8" s="27">
        <v>9.4611706000000004E-2</v>
      </c>
      <c r="L8">
        <v>0.29629632</v>
      </c>
      <c r="M8">
        <v>0.14814816</v>
      </c>
      <c r="N8">
        <v>0</v>
      </c>
      <c r="O8">
        <v>1504</v>
      </c>
      <c r="P8">
        <v>1</v>
      </c>
      <c r="Q8">
        <v>1</v>
      </c>
      <c r="R8">
        <v>3</v>
      </c>
      <c r="S8">
        <v>4</v>
      </c>
      <c r="T8">
        <v>7</v>
      </c>
      <c r="U8">
        <v>35.97553542</v>
      </c>
      <c r="V8">
        <v>61.112993760000002</v>
      </c>
    </row>
    <row r="9" spans="1:22" x14ac:dyDescent="0.35">
      <c r="A9">
        <v>1</v>
      </c>
      <c r="B9" t="s">
        <v>31</v>
      </c>
      <c r="C9">
        <v>85</v>
      </c>
      <c r="E9" t="s">
        <v>30</v>
      </c>
      <c r="F9">
        <v>0.26380764600000001</v>
      </c>
      <c r="G9">
        <v>0.132031748</v>
      </c>
      <c r="H9">
        <v>-6.8306238000000005E-2</v>
      </c>
      <c r="I9">
        <v>0.102498188</v>
      </c>
      <c r="J9">
        <v>-0.12242175600000001</v>
      </c>
      <c r="K9">
        <v>8.3243855000000005E-2</v>
      </c>
      <c r="L9">
        <v>0.48</v>
      </c>
      <c r="M9">
        <v>0.16000001999999999</v>
      </c>
      <c r="N9">
        <v>0</v>
      </c>
      <c r="O9">
        <v>1388</v>
      </c>
      <c r="P9">
        <v>2</v>
      </c>
      <c r="Q9">
        <v>1</v>
      </c>
      <c r="R9">
        <v>5</v>
      </c>
      <c r="S9">
        <v>3</v>
      </c>
      <c r="T9">
        <v>3</v>
      </c>
      <c r="U9">
        <v>32.929637489999998</v>
      </c>
      <c r="V9">
        <v>57.42957122</v>
      </c>
    </row>
    <row r="10" spans="1:22" x14ac:dyDescent="0.35">
      <c r="A10">
        <v>1</v>
      </c>
      <c r="B10" t="s">
        <v>32</v>
      </c>
      <c r="C10">
        <v>61</v>
      </c>
      <c r="E10" t="s">
        <v>30</v>
      </c>
      <c r="F10">
        <v>0.37287007300000002</v>
      </c>
      <c r="G10">
        <v>1.6977138999999999E-2</v>
      </c>
      <c r="H10">
        <v>-3.5255478999999999E-2</v>
      </c>
      <c r="I10">
        <v>0.175779819</v>
      </c>
      <c r="J10">
        <v>-6.3701804000000001E-2</v>
      </c>
      <c r="K10">
        <v>0.102948018</v>
      </c>
      <c r="L10">
        <v>0</v>
      </c>
      <c r="M10">
        <v>0</v>
      </c>
      <c r="N10">
        <v>0.40000002000000001</v>
      </c>
      <c r="O10">
        <v>1067</v>
      </c>
      <c r="P10">
        <v>4</v>
      </c>
      <c r="Q10">
        <v>0.5</v>
      </c>
      <c r="R10">
        <v>1</v>
      </c>
      <c r="S10">
        <v>2</v>
      </c>
      <c r="T10">
        <v>3</v>
      </c>
      <c r="U10">
        <v>21.18645927</v>
      </c>
      <c r="V10">
        <v>31.519759700000002</v>
      </c>
    </row>
    <row r="11" spans="1:22" x14ac:dyDescent="0.35">
      <c r="A11">
        <v>1</v>
      </c>
      <c r="B11" t="s">
        <v>33</v>
      </c>
      <c r="C11">
        <v>103</v>
      </c>
      <c r="E11" t="s">
        <v>30</v>
      </c>
      <c r="F11">
        <v>0.193647717</v>
      </c>
      <c r="G11">
        <v>0.113482021</v>
      </c>
      <c r="H11">
        <v>-5.9921398000000001E-2</v>
      </c>
      <c r="I11">
        <v>0.116786822</v>
      </c>
      <c r="J11">
        <v>-0.180463069</v>
      </c>
      <c r="K11">
        <v>8.6667118000000001E-2</v>
      </c>
      <c r="L11">
        <v>0</v>
      </c>
      <c r="M11">
        <v>0</v>
      </c>
      <c r="N11">
        <v>0</v>
      </c>
      <c r="O11">
        <v>1300</v>
      </c>
      <c r="P11">
        <v>3</v>
      </c>
      <c r="Q11">
        <v>1</v>
      </c>
      <c r="R11">
        <v>4</v>
      </c>
      <c r="S11">
        <v>5</v>
      </c>
      <c r="T11">
        <v>7</v>
      </c>
      <c r="U11">
        <v>32.93271069</v>
      </c>
      <c r="V11">
        <v>51.402609169999998</v>
      </c>
    </row>
    <row r="12" spans="1:22" x14ac:dyDescent="0.35">
      <c r="A12">
        <v>1</v>
      </c>
      <c r="B12" t="s">
        <v>34</v>
      </c>
      <c r="C12">
        <v>49</v>
      </c>
      <c r="E12" t="s">
        <v>30</v>
      </c>
      <c r="F12">
        <v>0.17070616399999999</v>
      </c>
      <c r="G12">
        <v>0.100149975</v>
      </c>
      <c r="H12">
        <v>-3.9522751000000002E-2</v>
      </c>
      <c r="I12">
        <v>0.114414526</v>
      </c>
      <c r="J12">
        <v>-0.166241102</v>
      </c>
      <c r="K12">
        <v>0.10662453</v>
      </c>
      <c r="L12">
        <v>0</v>
      </c>
      <c r="M12">
        <v>0</v>
      </c>
      <c r="N12">
        <v>0</v>
      </c>
      <c r="O12">
        <v>709</v>
      </c>
      <c r="P12">
        <v>6</v>
      </c>
      <c r="Q12">
        <v>1</v>
      </c>
      <c r="R12">
        <v>4</v>
      </c>
      <c r="S12">
        <v>4</v>
      </c>
      <c r="T12">
        <v>4</v>
      </c>
      <c r="U12">
        <v>46.36399497</v>
      </c>
      <c r="V12">
        <v>43.16332791</v>
      </c>
    </row>
    <row r="13" spans="1:22" x14ac:dyDescent="0.35">
      <c r="A13">
        <v>1</v>
      </c>
      <c r="B13" t="s">
        <v>36</v>
      </c>
      <c r="C13">
        <v>38</v>
      </c>
      <c r="E13" t="s">
        <v>30</v>
      </c>
      <c r="F13">
        <v>0.16765242999999999</v>
      </c>
      <c r="G13">
        <v>3.5756695999999998E-2</v>
      </c>
      <c r="H13">
        <v>-1.5539898E-2</v>
      </c>
      <c r="I13">
        <v>0.209796606</v>
      </c>
      <c r="J13">
        <v>-0.15843812199999999</v>
      </c>
      <c r="K13">
        <v>5.8036662000000003E-2</v>
      </c>
      <c r="L13">
        <v>0.19047617999999999</v>
      </c>
      <c r="M13">
        <v>0</v>
      </c>
      <c r="N13">
        <v>0</v>
      </c>
      <c r="O13">
        <v>638</v>
      </c>
      <c r="P13">
        <v>7</v>
      </c>
      <c r="Q13">
        <v>0.5</v>
      </c>
      <c r="R13">
        <v>2</v>
      </c>
      <c r="S13">
        <v>2</v>
      </c>
      <c r="T13">
        <v>1</v>
      </c>
      <c r="U13">
        <v>78.66</v>
      </c>
      <c r="V13">
        <v>116.41</v>
      </c>
    </row>
    <row r="14" spans="1:22" x14ac:dyDescent="0.35">
      <c r="A14">
        <v>1</v>
      </c>
      <c r="B14" t="s">
        <v>37</v>
      </c>
      <c r="C14">
        <v>64</v>
      </c>
      <c r="E14" t="s">
        <v>23</v>
      </c>
      <c r="F14">
        <v>0.223507595</v>
      </c>
      <c r="G14">
        <v>0.249138046</v>
      </c>
      <c r="H14">
        <v>-7.5054282999999999E-2</v>
      </c>
      <c r="I14">
        <v>0.109954635</v>
      </c>
      <c r="J14">
        <v>-0.116131469</v>
      </c>
      <c r="K14">
        <v>0.11642039799999999</v>
      </c>
      <c r="L14">
        <v>0.16000001999999999</v>
      </c>
      <c r="M14">
        <v>0</v>
      </c>
      <c r="N14">
        <v>0</v>
      </c>
      <c r="O14">
        <v>894</v>
      </c>
      <c r="P14">
        <v>5</v>
      </c>
      <c r="Q14">
        <v>1</v>
      </c>
      <c r="R14">
        <v>3</v>
      </c>
      <c r="S14">
        <v>4</v>
      </c>
      <c r="T14">
        <v>3</v>
      </c>
      <c r="U14">
        <v>42.483880079999999</v>
      </c>
      <c r="V14">
        <v>44.098095610000001</v>
      </c>
    </row>
    <row r="15" spans="1:22" x14ac:dyDescent="0.35">
      <c r="A15">
        <v>1</v>
      </c>
      <c r="B15" t="s">
        <v>38</v>
      </c>
      <c r="C15">
        <v>55</v>
      </c>
      <c r="E15" t="s">
        <v>23</v>
      </c>
      <c r="F15">
        <v>0.29615398199999998</v>
      </c>
      <c r="G15">
        <v>7.6986161999999997E-2</v>
      </c>
      <c r="H15">
        <v>-6.0726943999999998E-2</v>
      </c>
      <c r="I15">
        <v>0.16593950499999999</v>
      </c>
      <c r="J15">
        <v>-8.5516622E-2</v>
      </c>
      <c r="K15">
        <v>6.6120702000000003E-2</v>
      </c>
      <c r="L15">
        <v>0</v>
      </c>
      <c r="M15">
        <v>0</v>
      </c>
      <c r="N15">
        <v>0</v>
      </c>
      <c r="O15">
        <v>719</v>
      </c>
      <c r="P15">
        <v>8</v>
      </c>
      <c r="Q15">
        <v>0.8</v>
      </c>
      <c r="R15">
        <v>4</v>
      </c>
      <c r="S15">
        <v>5</v>
      </c>
      <c r="T15">
        <v>4</v>
      </c>
      <c r="U15">
        <v>33.526231680000002</v>
      </c>
      <c r="V15">
        <v>26.775398020000001</v>
      </c>
    </row>
    <row r="16" spans="1:22" x14ac:dyDescent="0.35">
      <c r="A16">
        <v>1</v>
      </c>
      <c r="B16" t="s">
        <v>39</v>
      </c>
      <c r="C16">
        <v>52</v>
      </c>
      <c r="E16" t="s">
        <v>23</v>
      </c>
      <c r="F16">
        <v>0.22526112200000001</v>
      </c>
      <c r="G16">
        <v>9.3560131000000005E-2</v>
      </c>
      <c r="H16">
        <v>-3.9345417000000001E-2</v>
      </c>
      <c r="I16">
        <v>0.14980163299999999</v>
      </c>
      <c r="J16">
        <v>-9.7177229000000004E-2</v>
      </c>
      <c r="K16">
        <v>7.1739822999999994E-2</v>
      </c>
      <c r="L16">
        <v>0.14814816</v>
      </c>
      <c r="M16">
        <v>0</v>
      </c>
      <c r="N16">
        <v>0</v>
      </c>
      <c r="O16">
        <v>695</v>
      </c>
      <c r="P16">
        <v>9</v>
      </c>
      <c r="Q16">
        <v>0.88</v>
      </c>
      <c r="R16">
        <v>3</v>
      </c>
      <c r="S16">
        <v>8</v>
      </c>
      <c r="T16">
        <v>6</v>
      </c>
      <c r="U16">
        <v>29.518278720000001</v>
      </c>
      <c r="V16">
        <v>46.81875797</v>
      </c>
    </row>
    <row r="17" spans="1:22" x14ac:dyDescent="0.35">
      <c r="A17">
        <v>1</v>
      </c>
      <c r="B17" t="s">
        <v>40</v>
      </c>
      <c r="C17">
        <v>75</v>
      </c>
      <c r="E17" t="s">
        <v>41</v>
      </c>
      <c r="F17">
        <v>0.36074750700000002</v>
      </c>
      <c r="G17">
        <v>0.10867842479378449</v>
      </c>
      <c r="H17">
        <v>-6.131384447483177E-2</v>
      </c>
      <c r="I17">
        <v>0.13775219699999999</v>
      </c>
      <c r="J17">
        <v>-0.17803765767133098</v>
      </c>
      <c r="K17">
        <v>0.12703719300013341</v>
      </c>
      <c r="L17">
        <v>0</v>
      </c>
      <c r="M17">
        <v>0</v>
      </c>
      <c r="N17">
        <v>0</v>
      </c>
      <c r="O17">
        <v>1524</v>
      </c>
      <c r="P17">
        <v>1</v>
      </c>
      <c r="Q17">
        <v>1</v>
      </c>
      <c r="R17">
        <v>1</v>
      </c>
      <c r="S17">
        <v>2</v>
      </c>
      <c r="T17">
        <v>4</v>
      </c>
      <c r="U17">
        <v>23.688469980000001</v>
      </c>
      <c r="V17">
        <v>51.232130419999997</v>
      </c>
    </row>
    <row r="18" spans="1:22" x14ac:dyDescent="0.35">
      <c r="A18">
        <v>1</v>
      </c>
      <c r="B18" t="s">
        <v>42</v>
      </c>
      <c r="C18">
        <v>64</v>
      </c>
      <c r="E18" t="s">
        <v>30</v>
      </c>
      <c r="F18">
        <v>0.18604627800000001</v>
      </c>
      <c r="G18">
        <v>0.189267307</v>
      </c>
      <c r="H18">
        <v>-8.1251008E-2</v>
      </c>
      <c r="I18">
        <v>7.5432323999999995E-2</v>
      </c>
      <c r="J18">
        <v>-0.154566078</v>
      </c>
      <c r="K18">
        <v>0.143430852</v>
      </c>
      <c r="L18">
        <v>0</v>
      </c>
      <c r="M18">
        <v>0</v>
      </c>
      <c r="N18">
        <v>0</v>
      </c>
      <c r="O18" t="s">
        <v>43</v>
      </c>
      <c r="P18" t="s">
        <v>43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</row>
    <row r="19" spans="1:22" x14ac:dyDescent="0.35">
      <c r="F19" s="1"/>
      <c r="G19" s="1"/>
      <c r="H19" s="1"/>
      <c r="I19" s="1"/>
      <c r="J19" s="1"/>
      <c r="K19" s="1"/>
    </row>
    <row r="20" spans="1:22" x14ac:dyDescent="0.35">
      <c r="F20" s="1"/>
      <c r="G20" s="1"/>
      <c r="H20" s="1"/>
      <c r="I20" s="1"/>
      <c r="J20" s="1"/>
      <c r="K20" s="1"/>
    </row>
    <row r="21" spans="1:22" x14ac:dyDescent="0.35">
      <c r="F21" s="1"/>
      <c r="G21" s="1"/>
      <c r="H21" s="1"/>
      <c r="I21" s="1"/>
      <c r="J21" s="1"/>
      <c r="K21" s="1"/>
    </row>
    <row r="22" spans="1:22" x14ac:dyDescent="0.35">
      <c r="F22" s="1"/>
      <c r="G22" s="1"/>
      <c r="H22" s="1"/>
      <c r="I22" s="1"/>
      <c r="J22" s="1"/>
      <c r="K22" s="1"/>
    </row>
    <row r="26" spans="1:22" x14ac:dyDescent="0.35">
      <c r="A26">
        <v>2</v>
      </c>
      <c r="B26" t="s">
        <v>48</v>
      </c>
      <c r="C26">
        <v>100</v>
      </c>
      <c r="E26" t="s">
        <v>23</v>
      </c>
      <c r="F26">
        <v>0.31391035499999997</v>
      </c>
      <c r="G26">
        <v>8.3369726000000005E-2</v>
      </c>
      <c r="H26">
        <v>-5.9922642999999998E-2</v>
      </c>
      <c r="I26">
        <v>0.18198967599999999</v>
      </c>
      <c r="J26">
        <v>-0.15349460500000001</v>
      </c>
      <c r="K26">
        <v>7.4132324999999999E-2</v>
      </c>
      <c r="L26">
        <v>0.11428571999999999</v>
      </c>
      <c r="M26">
        <v>0</v>
      </c>
      <c r="N26">
        <v>0</v>
      </c>
      <c r="O26">
        <v>1052</v>
      </c>
      <c r="P26">
        <v>4</v>
      </c>
      <c r="Q26">
        <v>1</v>
      </c>
      <c r="R26">
        <v>2</v>
      </c>
      <c r="S26">
        <v>1</v>
      </c>
      <c r="T26">
        <v>1</v>
      </c>
      <c r="U26">
        <v>5.34</v>
      </c>
      <c r="V26">
        <v>28</v>
      </c>
    </row>
    <row r="27" spans="1:22" x14ac:dyDescent="0.35">
      <c r="A27">
        <v>2</v>
      </c>
      <c r="B27" t="s">
        <v>24</v>
      </c>
      <c r="C27">
        <v>91</v>
      </c>
      <c r="E27" t="s">
        <v>23</v>
      </c>
      <c r="F27">
        <v>0.40690595699999998</v>
      </c>
      <c r="G27">
        <v>4.0596808503432169E-2</v>
      </c>
      <c r="H27">
        <v>-3.6177166346990801E-2</v>
      </c>
      <c r="I27">
        <v>0.16379895799999999</v>
      </c>
      <c r="J27">
        <v>-0.13972969844052849</v>
      </c>
      <c r="K27">
        <v>8.8576149550353117E-2</v>
      </c>
      <c r="L27">
        <v>0</v>
      </c>
      <c r="M27">
        <v>0</v>
      </c>
      <c r="N27">
        <v>0</v>
      </c>
      <c r="O27">
        <v>1143</v>
      </c>
      <c r="P27">
        <v>3</v>
      </c>
      <c r="Q27">
        <v>1</v>
      </c>
      <c r="R27">
        <v>2</v>
      </c>
      <c r="S27">
        <v>4</v>
      </c>
      <c r="T27">
        <v>4</v>
      </c>
      <c r="U27">
        <v>48.451634149999997</v>
      </c>
      <c r="V27">
        <v>64.018217449999995</v>
      </c>
    </row>
    <row r="28" spans="1:22" x14ac:dyDescent="0.35">
      <c r="A28">
        <v>2</v>
      </c>
      <c r="B28" t="s">
        <v>25</v>
      </c>
      <c r="C28">
        <v>107</v>
      </c>
      <c r="E28" t="s">
        <v>23</v>
      </c>
      <c r="F28" s="26">
        <v>0.24144433371428572</v>
      </c>
      <c r="G28" s="26">
        <v>6.7626452191485303E-2</v>
      </c>
      <c r="H28" s="26">
        <v>-6.1523794780956882E-2</v>
      </c>
      <c r="I28" s="26">
        <v>8.189290385714286E-2</v>
      </c>
      <c r="J28" s="26">
        <v>-0.14701609134149021</v>
      </c>
      <c r="K28" s="26">
        <v>0.12500354742492484</v>
      </c>
      <c r="L28">
        <v>0.75</v>
      </c>
      <c r="M28">
        <v>0.375</v>
      </c>
      <c r="N28">
        <v>0.12499998</v>
      </c>
      <c r="O28">
        <v>1619</v>
      </c>
      <c r="P28">
        <v>1</v>
      </c>
      <c r="Q28">
        <v>1</v>
      </c>
      <c r="R28">
        <v>2</v>
      </c>
      <c r="S28">
        <v>4</v>
      </c>
      <c r="T28">
        <v>4</v>
      </c>
      <c r="U28">
        <v>62.159634050000001</v>
      </c>
      <c r="V28">
        <v>84.711597699999999</v>
      </c>
    </row>
    <row r="29" spans="1:22" x14ac:dyDescent="0.35">
      <c r="A29">
        <v>2</v>
      </c>
      <c r="B29" t="s">
        <v>26</v>
      </c>
      <c r="C29">
        <v>102</v>
      </c>
      <c r="E29" t="s">
        <v>23</v>
      </c>
      <c r="F29">
        <v>0.33686518957142858</v>
      </c>
      <c r="G29">
        <v>6.8112185000000006E-2</v>
      </c>
      <c r="H29">
        <v>-6.4742938E-2</v>
      </c>
      <c r="I29">
        <v>0.16165565800000001</v>
      </c>
      <c r="J29">
        <v>-0.111113291</v>
      </c>
      <c r="K29">
        <v>8.5234107000000003E-2</v>
      </c>
      <c r="L29">
        <v>0.64516127999999995</v>
      </c>
      <c r="M29">
        <v>0.25806449999999997</v>
      </c>
      <c r="N29">
        <v>0.12903228</v>
      </c>
      <c r="O29">
        <v>1315</v>
      </c>
      <c r="P29">
        <v>2</v>
      </c>
      <c r="Q29">
        <v>0.88</v>
      </c>
      <c r="R29">
        <v>3</v>
      </c>
      <c r="S29">
        <v>8</v>
      </c>
      <c r="T29">
        <v>8</v>
      </c>
      <c r="U29">
        <v>61.595133310000001</v>
      </c>
      <c r="V29">
        <v>65.911324609999994</v>
      </c>
    </row>
    <row r="30" spans="1:22" x14ac:dyDescent="0.35">
      <c r="A30">
        <v>2</v>
      </c>
      <c r="B30" t="s">
        <v>49</v>
      </c>
      <c r="C30">
        <v>101</v>
      </c>
      <c r="E30" t="s">
        <v>23</v>
      </c>
      <c r="F30">
        <v>0.34754231375</v>
      </c>
      <c r="G30">
        <v>2.4573283507008128E-2</v>
      </c>
      <c r="H30">
        <v>-4.9687595970565109E-2</v>
      </c>
      <c r="I30">
        <v>0.17740092733333332</v>
      </c>
      <c r="J30">
        <v>-0.12937594343851699</v>
      </c>
      <c r="K30">
        <v>0.1094782748528752</v>
      </c>
      <c r="L30">
        <v>0.45714287999999997</v>
      </c>
      <c r="M30">
        <v>0.11428571999999999</v>
      </c>
      <c r="N30">
        <v>0</v>
      </c>
      <c r="O30">
        <v>746</v>
      </c>
      <c r="P30">
        <v>5</v>
      </c>
      <c r="Q30">
        <v>0.8</v>
      </c>
      <c r="R30">
        <v>3</v>
      </c>
      <c r="S30">
        <v>5</v>
      </c>
      <c r="T30">
        <v>5</v>
      </c>
      <c r="U30">
        <v>67.72835422</v>
      </c>
      <c r="V30">
        <v>48.31053842</v>
      </c>
    </row>
    <row r="31" spans="1:22" x14ac:dyDescent="0.35">
      <c r="A31">
        <v>2</v>
      </c>
      <c r="B31" t="s">
        <v>50</v>
      </c>
      <c r="C31">
        <v>59</v>
      </c>
      <c r="E31" t="s">
        <v>23</v>
      </c>
      <c r="F31">
        <v>0.214756847</v>
      </c>
      <c r="G31">
        <v>0.13343845900000001</v>
      </c>
      <c r="H31">
        <v>-6.1699664000000001E-2</v>
      </c>
      <c r="I31">
        <v>0.12692466599999999</v>
      </c>
      <c r="J31">
        <v>-0.26307882500000002</v>
      </c>
      <c r="K31">
        <v>0.135419344</v>
      </c>
      <c r="L31">
        <v>0</v>
      </c>
      <c r="M31">
        <v>0</v>
      </c>
      <c r="N31">
        <v>0</v>
      </c>
      <c r="O31">
        <v>655</v>
      </c>
      <c r="P31">
        <v>6</v>
      </c>
      <c r="Q31">
        <v>1</v>
      </c>
      <c r="R31">
        <v>2</v>
      </c>
      <c r="S31">
        <v>5</v>
      </c>
      <c r="T31">
        <v>3</v>
      </c>
      <c r="U31">
        <v>44.253329999999998</v>
      </c>
      <c r="V31">
        <v>70.333799999999997</v>
      </c>
    </row>
    <row r="32" spans="1:22" x14ac:dyDescent="0.35">
      <c r="A32">
        <v>2</v>
      </c>
      <c r="B32" t="s">
        <v>51</v>
      </c>
      <c r="C32">
        <v>95</v>
      </c>
      <c r="E32" t="s">
        <v>30</v>
      </c>
      <c r="F32" s="26">
        <v>0.31141094528571428</v>
      </c>
      <c r="G32" s="26">
        <v>6.0158106598822592E-2</v>
      </c>
      <c r="H32" s="26">
        <v>-5.4997295803555508E-2</v>
      </c>
      <c r="I32" s="26">
        <v>0.13145240842857145</v>
      </c>
      <c r="J32" s="26">
        <v>-0.14452339155837404</v>
      </c>
      <c r="K32" s="26">
        <v>0.10878502465780229</v>
      </c>
      <c r="L32">
        <v>1.4117647200000001</v>
      </c>
      <c r="M32">
        <v>0</v>
      </c>
      <c r="N32">
        <v>0.23529414000000001</v>
      </c>
      <c r="O32">
        <v>1462</v>
      </c>
      <c r="P32">
        <v>1</v>
      </c>
      <c r="Q32">
        <v>0.5</v>
      </c>
      <c r="R32">
        <v>3</v>
      </c>
      <c r="S32">
        <v>6</v>
      </c>
      <c r="T32">
        <v>5</v>
      </c>
      <c r="U32">
        <v>21.170090699999999</v>
      </c>
      <c r="V32">
        <v>36.795053250000002</v>
      </c>
    </row>
    <row r="33" spans="1:22" x14ac:dyDescent="0.35">
      <c r="A33">
        <v>2</v>
      </c>
      <c r="B33" t="s">
        <v>52</v>
      </c>
      <c r="C33">
        <v>88</v>
      </c>
      <c r="E33" t="s">
        <v>30</v>
      </c>
      <c r="F33">
        <v>0.30273884699999998</v>
      </c>
      <c r="G33">
        <v>0.120874964</v>
      </c>
      <c r="H33">
        <v>-6.8268560000000006E-2</v>
      </c>
      <c r="I33">
        <v>0.11647752</v>
      </c>
      <c r="J33">
        <v>-0.17992061500000001</v>
      </c>
      <c r="K33">
        <v>9.4283299000000001E-2</v>
      </c>
      <c r="L33">
        <v>0.68571426000000002</v>
      </c>
      <c r="M33">
        <v>0.22857143999999999</v>
      </c>
      <c r="N33">
        <v>0.34285715999999999</v>
      </c>
      <c r="O33">
        <v>1436</v>
      </c>
      <c r="P33">
        <v>2</v>
      </c>
      <c r="Q33">
        <v>1</v>
      </c>
      <c r="R33">
        <v>5</v>
      </c>
      <c r="S33">
        <v>7</v>
      </c>
      <c r="T33">
        <v>8</v>
      </c>
      <c r="U33">
        <v>35.629016110000002</v>
      </c>
      <c r="V33">
        <v>61.526779490000003</v>
      </c>
    </row>
    <row r="34" spans="1:22" x14ac:dyDescent="0.35">
      <c r="A34">
        <v>2</v>
      </c>
      <c r="B34" t="s">
        <v>53</v>
      </c>
      <c r="C34">
        <v>64</v>
      </c>
      <c r="E34" t="s">
        <v>30</v>
      </c>
      <c r="F34">
        <v>0.26366076900000002</v>
      </c>
      <c r="G34">
        <v>2.2580205915882473E-2</v>
      </c>
      <c r="H34">
        <v>-4.7823085377937932E-2</v>
      </c>
      <c r="I34">
        <v>0.10766929</v>
      </c>
      <c r="J34">
        <v>-0.17852997895277922</v>
      </c>
      <c r="K34">
        <v>0.122322725449383</v>
      </c>
      <c r="L34">
        <v>0.57142859999999995</v>
      </c>
      <c r="M34">
        <v>0.57142859999999995</v>
      </c>
      <c r="N34">
        <v>0</v>
      </c>
      <c r="O34">
        <v>1236</v>
      </c>
      <c r="P34">
        <v>4</v>
      </c>
      <c r="Q34">
        <v>0.67</v>
      </c>
      <c r="R34">
        <v>2</v>
      </c>
      <c r="S34">
        <v>3</v>
      </c>
      <c r="T34">
        <v>3</v>
      </c>
      <c r="U34">
        <v>20.35959995</v>
      </c>
      <c r="V34">
        <v>35.409295919999998</v>
      </c>
    </row>
    <row r="35" spans="1:22" x14ac:dyDescent="0.35">
      <c r="A35">
        <v>2</v>
      </c>
      <c r="B35" t="s">
        <v>54</v>
      </c>
      <c r="C35">
        <v>106</v>
      </c>
      <c r="E35" t="s">
        <v>30</v>
      </c>
      <c r="F35">
        <v>0.328813621</v>
      </c>
      <c r="G35">
        <v>0.12529570000000001</v>
      </c>
      <c r="H35">
        <v>-6.8863213000000006E-2</v>
      </c>
      <c r="I35">
        <v>0.13872257800000001</v>
      </c>
      <c r="J35">
        <v>-0.13572410500000001</v>
      </c>
      <c r="K35">
        <v>8.9916858000000002E-2</v>
      </c>
      <c r="L35">
        <v>0.40000002000000001</v>
      </c>
      <c r="M35">
        <v>0</v>
      </c>
      <c r="N35">
        <v>0</v>
      </c>
      <c r="O35">
        <v>1228</v>
      </c>
      <c r="P35">
        <v>5</v>
      </c>
      <c r="Q35">
        <v>0.8</v>
      </c>
      <c r="R35">
        <v>3</v>
      </c>
      <c r="S35">
        <v>5</v>
      </c>
      <c r="T35">
        <v>4</v>
      </c>
      <c r="U35">
        <v>45.397500530000002</v>
      </c>
      <c r="V35">
        <v>54.156184830000001</v>
      </c>
    </row>
    <row r="36" spans="1:22" x14ac:dyDescent="0.35">
      <c r="A36">
        <v>2</v>
      </c>
      <c r="B36" t="s">
        <v>55</v>
      </c>
      <c r="C36">
        <v>52</v>
      </c>
      <c r="E36" t="s">
        <v>30</v>
      </c>
      <c r="F36">
        <v>0.26196343700000002</v>
      </c>
      <c r="G36">
        <v>8.5955466999999994E-2</v>
      </c>
      <c r="H36">
        <v>-4.7158421999999998E-2</v>
      </c>
      <c r="I36">
        <v>0.13787986599999999</v>
      </c>
      <c r="J36">
        <v>-0.16498317400000001</v>
      </c>
      <c r="K36">
        <v>9.7793554000000005E-2</v>
      </c>
      <c r="L36">
        <v>0</v>
      </c>
      <c r="M36">
        <v>0</v>
      </c>
      <c r="N36">
        <v>0</v>
      </c>
      <c r="O36">
        <v>831</v>
      </c>
      <c r="P36">
        <v>9</v>
      </c>
      <c r="Q36">
        <v>0.67</v>
      </c>
      <c r="R36">
        <v>2</v>
      </c>
      <c r="S36">
        <v>3</v>
      </c>
      <c r="T36">
        <v>2</v>
      </c>
      <c r="U36">
        <v>32.64846988</v>
      </c>
      <c r="V36">
        <v>39.759534539999997</v>
      </c>
    </row>
    <row r="37" spans="1:22" x14ac:dyDescent="0.35">
      <c r="A37">
        <v>2</v>
      </c>
      <c r="B37" t="s">
        <v>56</v>
      </c>
      <c r="C37">
        <v>41</v>
      </c>
      <c r="E37" t="s">
        <v>30</v>
      </c>
      <c r="F37">
        <v>0.148534001</v>
      </c>
      <c r="G37">
        <v>6.9784393E-2</v>
      </c>
      <c r="H37">
        <v>-2.4365834999999999E-2</v>
      </c>
      <c r="I37">
        <v>0.146880329</v>
      </c>
      <c r="J37">
        <v>-0.19113002200000001</v>
      </c>
      <c r="K37">
        <v>7.4754166999999996E-2</v>
      </c>
      <c r="L37">
        <v>0.375</v>
      </c>
      <c r="M37">
        <v>0.25000001999999999</v>
      </c>
      <c r="N37">
        <v>0</v>
      </c>
      <c r="O37">
        <v>628</v>
      </c>
      <c r="P37">
        <v>11</v>
      </c>
      <c r="Q37">
        <v>0.34</v>
      </c>
      <c r="R37">
        <v>1</v>
      </c>
      <c r="S37">
        <v>3</v>
      </c>
      <c r="T37">
        <v>3</v>
      </c>
      <c r="U37">
        <v>32.206645790000003</v>
      </c>
      <c r="V37">
        <v>40.650113189999999</v>
      </c>
    </row>
    <row r="38" spans="1:22" x14ac:dyDescent="0.35">
      <c r="A38">
        <v>2</v>
      </c>
      <c r="B38" t="s">
        <v>58</v>
      </c>
      <c r="C38">
        <v>67</v>
      </c>
      <c r="E38" t="s">
        <v>30</v>
      </c>
      <c r="F38">
        <v>0.32197680000000001</v>
      </c>
      <c r="G38">
        <v>0.13601656300000001</v>
      </c>
      <c r="H38">
        <v>-6.7523780000000005E-2</v>
      </c>
      <c r="I38">
        <v>0.13009520299999999</v>
      </c>
      <c r="J38">
        <v>-0.21917700200000001</v>
      </c>
      <c r="K38">
        <v>0.12088805800000001</v>
      </c>
      <c r="L38">
        <v>0.47058822</v>
      </c>
      <c r="M38">
        <v>0</v>
      </c>
      <c r="N38">
        <v>0.23529414000000001</v>
      </c>
      <c r="O38">
        <v>1430</v>
      </c>
      <c r="P38">
        <v>3</v>
      </c>
      <c r="Q38">
        <v>0.5</v>
      </c>
      <c r="R38">
        <v>1</v>
      </c>
      <c r="S38">
        <v>4</v>
      </c>
      <c r="T38">
        <v>3</v>
      </c>
      <c r="U38">
        <v>18.211273760000001</v>
      </c>
      <c r="V38">
        <v>41.207508420000003</v>
      </c>
    </row>
    <row r="39" spans="1:22" x14ac:dyDescent="0.35">
      <c r="A39">
        <v>2</v>
      </c>
      <c r="B39" t="s">
        <v>59</v>
      </c>
      <c r="C39">
        <v>58</v>
      </c>
      <c r="E39" t="s">
        <v>30</v>
      </c>
      <c r="F39">
        <v>0.29689811783333336</v>
      </c>
      <c r="G39">
        <v>4.3668245954011246E-2</v>
      </c>
      <c r="H39">
        <v>-5.7474247253101012E-2</v>
      </c>
      <c r="I39">
        <v>0.12118081880000001</v>
      </c>
      <c r="J39">
        <v>-0.1456901598752211</v>
      </c>
      <c r="K39">
        <v>0.10853481278241904</v>
      </c>
      <c r="L39">
        <v>0.21052631999999999</v>
      </c>
      <c r="M39">
        <v>0.21052631999999999</v>
      </c>
      <c r="N39">
        <v>0</v>
      </c>
      <c r="O39">
        <v>1035</v>
      </c>
      <c r="P39">
        <v>6</v>
      </c>
      <c r="Q39">
        <v>1</v>
      </c>
      <c r="R39">
        <v>4</v>
      </c>
      <c r="S39">
        <v>5</v>
      </c>
      <c r="T39">
        <v>6</v>
      </c>
      <c r="U39">
        <v>44.695360530000002</v>
      </c>
      <c r="V39">
        <v>33.709838099999999</v>
      </c>
    </row>
    <row r="40" spans="1:22" x14ac:dyDescent="0.35">
      <c r="A40">
        <v>2</v>
      </c>
      <c r="B40" t="s">
        <v>60</v>
      </c>
      <c r="C40">
        <v>55</v>
      </c>
      <c r="E40" t="s">
        <v>30</v>
      </c>
      <c r="F40">
        <v>0.27515303800000002</v>
      </c>
      <c r="G40">
        <v>9.9160261E-2</v>
      </c>
      <c r="H40">
        <v>-5.1931839E-2</v>
      </c>
      <c r="I40">
        <v>0.15916011999999999</v>
      </c>
      <c r="J40">
        <v>-0.156860955</v>
      </c>
      <c r="K40">
        <v>0.10271663</v>
      </c>
      <c r="L40">
        <v>0.45714287999999997</v>
      </c>
      <c r="M40">
        <v>0.34285715999999999</v>
      </c>
      <c r="N40">
        <v>0</v>
      </c>
      <c r="O40">
        <v>833</v>
      </c>
      <c r="P40">
        <v>8</v>
      </c>
      <c r="Q40">
        <v>0.71</v>
      </c>
      <c r="R40">
        <v>2</v>
      </c>
      <c r="S40">
        <v>7</v>
      </c>
      <c r="T40">
        <v>9</v>
      </c>
      <c r="U40">
        <v>51.539073029999997</v>
      </c>
      <c r="V40">
        <v>52.64137298</v>
      </c>
    </row>
    <row r="41" spans="1:22" x14ac:dyDescent="0.35">
      <c r="A41">
        <v>2</v>
      </c>
      <c r="B41" t="s">
        <v>61</v>
      </c>
      <c r="C41">
        <v>55</v>
      </c>
      <c r="E41" t="s">
        <v>30</v>
      </c>
      <c r="F41">
        <v>0.23096373000000001</v>
      </c>
      <c r="G41">
        <v>5.8742296999999999E-2</v>
      </c>
      <c r="H41">
        <v>-4.9137199999999999E-2</v>
      </c>
      <c r="I41">
        <v>0.18920194700000001</v>
      </c>
      <c r="J41">
        <v>-0.14975744299999999</v>
      </c>
      <c r="K41">
        <v>9.0044415000000003E-2</v>
      </c>
      <c r="L41">
        <v>0</v>
      </c>
      <c r="M41">
        <v>0</v>
      </c>
      <c r="N41">
        <v>0</v>
      </c>
      <c r="O41">
        <v>1002</v>
      </c>
      <c r="P41">
        <v>7</v>
      </c>
      <c r="Q41">
        <v>1</v>
      </c>
      <c r="R41">
        <v>3</v>
      </c>
      <c r="S41">
        <v>2</v>
      </c>
      <c r="T41">
        <v>2</v>
      </c>
      <c r="U41">
        <v>12.23551587</v>
      </c>
      <c r="V41">
        <v>37.777777780000001</v>
      </c>
    </row>
    <row r="48" spans="1:22" s="2" customFormat="1" x14ac:dyDescent="0.35">
      <c r="A48" s="2">
        <v>2016</v>
      </c>
      <c r="B48" s="2" t="s">
        <v>62</v>
      </c>
      <c r="C48" s="2">
        <v>42</v>
      </c>
      <c r="E48" s="2" t="s">
        <v>23</v>
      </c>
      <c r="F48" s="2">
        <v>0.109490161</v>
      </c>
      <c r="G48" s="2">
        <v>3.4066415000000003E-2</v>
      </c>
      <c r="H48" s="2">
        <v>3.2464100000000002E-4</v>
      </c>
      <c r="I48" s="2">
        <v>0.108991452</v>
      </c>
      <c r="J48" s="2">
        <v>-0.103862623</v>
      </c>
      <c r="K48" s="2">
        <v>7.8777732000000003E-2</v>
      </c>
      <c r="O48" s="2">
        <v>755</v>
      </c>
      <c r="P48" s="2">
        <v>9</v>
      </c>
      <c r="T48" s="2">
        <v>3</v>
      </c>
      <c r="U48" s="2">
        <v>46.39</v>
      </c>
      <c r="V48" s="2">
        <v>64.28</v>
      </c>
    </row>
    <row r="49" spans="1:22" s="2" customFormat="1" x14ac:dyDescent="0.35">
      <c r="A49" s="2">
        <v>2016</v>
      </c>
      <c r="B49" s="2" t="s">
        <v>63</v>
      </c>
      <c r="C49" s="2">
        <v>28</v>
      </c>
      <c r="E49" s="2" t="s">
        <v>23</v>
      </c>
      <c r="F49" s="2">
        <v>9.9565000000000001E-2</v>
      </c>
      <c r="G49" s="2">
        <v>-0.12764276699999999</v>
      </c>
      <c r="H49" s="2">
        <v>2.3577443999999999E-2</v>
      </c>
      <c r="I49" s="2">
        <v>0.116316</v>
      </c>
      <c r="J49" s="2">
        <v>-0.16619418899999999</v>
      </c>
      <c r="K49" s="2">
        <v>5.5774546000000001E-2</v>
      </c>
      <c r="O49" s="2">
        <v>830</v>
      </c>
      <c r="P49" s="2">
        <v>8</v>
      </c>
      <c r="T49" s="2">
        <v>2</v>
      </c>
      <c r="U49" s="2">
        <v>31.14</v>
      </c>
      <c r="V49" s="2">
        <v>53.16</v>
      </c>
    </row>
    <row r="50" spans="1:22" s="2" customFormat="1" x14ac:dyDescent="0.35">
      <c r="A50" s="2">
        <v>2016</v>
      </c>
      <c r="B50" s="2" t="s">
        <v>64</v>
      </c>
      <c r="C50" s="2">
        <v>104</v>
      </c>
      <c r="E50" s="2" t="s">
        <v>23</v>
      </c>
      <c r="F50" s="2">
        <v>0.22620432300000001</v>
      </c>
      <c r="G50" s="2">
        <v>0.172085924</v>
      </c>
      <c r="H50" s="2">
        <v>-7.4382422000000004E-2</v>
      </c>
      <c r="I50" s="2">
        <v>0.117227516</v>
      </c>
      <c r="J50" s="2">
        <v>-0.123638119</v>
      </c>
      <c r="K50" s="2">
        <v>5.5330734999999999E-2</v>
      </c>
      <c r="O50" s="2">
        <v>1202</v>
      </c>
      <c r="P50" s="2">
        <v>3</v>
      </c>
      <c r="T50" s="2">
        <v>6</v>
      </c>
      <c r="U50" s="2">
        <v>40.18</v>
      </c>
      <c r="V50" s="2">
        <v>142.81</v>
      </c>
    </row>
    <row r="51" spans="1:22" s="2" customFormat="1" x14ac:dyDescent="0.35">
      <c r="A51" s="2">
        <v>2016</v>
      </c>
      <c r="B51" s="2" t="s">
        <v>65</v>
      </c>
      <c r="C51" s="2">
        <v>49</v>
      </c>
      <c r="E51" s="2" t="s">
        <v>23</v>
      </c>
      <c r="F51" s="2">
        <v>0.11765903699999999</v>
      </c>
      <c r="G51" s="2">
        <v>0.121992745</v>
      </c>
      <c r="H51" s="2">
        <v>-3.0106522E-2</v>
      </c>
      <c r="I51" s="2">
        <v>0.174531517</v>
      </c>
      <c r="J51" s="2">
        <v>-6.7949694000000005E-2</v>
      </c>
      <c r="K51" s="2">
        <v>6.5545568999999998E-2</v>
      </c>
      <c r="O51" s="2">
        <v>1105</v>
      </c>
      <c r="P51" s="2">
        <v>4</v>
      </c>
      <c r="T51" s="2">
        <v>4</v>
      </c>
      <c r="U51" s="2">
        <v>28.47</v>
      </c>
      <c r="V51" s="2">
        <v>53.26</v>
      </c>
    </row>
    <row r="52" spans="1:22" s="2" customFormat="1" x14ac:dyDescent="0.35">
      <c r="A52" s="2">
        <v>2016</v>
      </c>
      <c r="B52" s="2" t="s">
        <v>42</v>
      </c>
      <c r="C52" s="2">
        <v>31</v>
      </c>
      <c r="E52" s="2" t="s">
        <v>23</v>
      </c>
      <c r="F52" s="2">
        <v>7.9216999999999996E-2</v>
      </c>
      <c r="G52" s="2">
        <v>-1.2251183000000001E-2</v>
      </c>
      <c r="H52" s="2">
        <v>2.733016E-3</v>
      </c>
      <c r="I52" s="2">
        <v>0.124765</v>
      </c>
      <c r="J52" s="2">
        <v>-0.14914722699999999</v>
      </c>
      <c r="K52" s="2">
        <v>5.2534554999999997E-2</v>
      </c>
      <c r="O52" s="2">
        <v>874</v>
      </c>
      <c r="P52" s="2">
        <v>6</v>
      </c>
      <c r="T52" s="2">
        <v>3</v>
      </c>
      <c r="U52" s="2">
        <v>61.38</v>
      </c>
      <c r="V52" s="2">
        <v>72.22</v>
      </c>
    </row>
    <row r="53" spans="1:22" x14ac:dyDescent="0.35">
      <c r="A53">
        <v>2016</v>
      </c>
      <c r="B53" t="s">
        <v>58</v>
      </c>
      <c r="C53">
        <v>31</v>
      </c>
      <c r="E53" t="s">
        <v>23</v>
      </c>
      <c r="F53">
        <v>0.14448497499999999</v>
      </c>
      <c r="G53">
        <v>7.0235792000000005E-2</v>
      </c>
      <c r="H53">
        <v>-1.4833232999999999E-2</v>
      </c>
      <c r="I53">
        <v>0.27682981699999998</v>
      </c>
      <c r="J53">
        <v>-0.17068038799999999</v>
      </c>
      <c r="K53">
        <v>3.9184651000000001E-2</v>
      </c>
      <c r="O53">
        <v>919</v>
      </c>
      <c r="P53">
        <v>5</v>
      </c>
      <c r="T53">
        <v>2</v>
      </c>
      <c r="U53">
        <v>17.09</v>
      </c>
      <c r="V53">
        <v>38.700000000000003</v>
      </c>
    </row>
    <row r="54" spans="1:22" x14ac:dyDescent="0.35">
      <c r="A54">
        <v>2016</v>
      </c>
      <c r="B54" t="s">
        <v>66</v>
      </c>
      <c r="C54">
        <v>42</v>
      </c>
      <c r="E54" t="s">
        <v>23</v>
      </c>
      <c r="F54">
        <v>0.15826899999999999</v>
      </c>
      <c r="G54">
        <v>6.9476618000000004E-2</v>
      </c>
      <c r="H54">
        <v>-1.2409253E-2</v>
      </c>
      <c r="I54">
        <v>0.25811499999999998</v>
      </c>
      <c r="J54">
        <v>-0.18486529900000001</v>
      </c>
      <c r="K54">
        <v>4.6461757999999999E-2</v>
      </c>
      <c r="O54">
        <v>868</v>
      </c>
      <c r="P54">
        <v>7</v>
      </c>
      <c r="T54">
        <v>3</v>
      </c>
      <c r="U54">
        <v>30.68</v>
      </c>
      <c r="V54">
        <v>46.02</v>
      </c>
    </row>
    <row r="55" spans="1:22" s="2" customFormat="1" x14ac:dyDescent="0.35">
      <c r="A55" s="2">
        <v>2016</v>
      </c>
      <c r="B55" s="2" t="s">
        <v>67</v>
      </c>
      <c r="C55" s="2">
        <v>89</v>
      </c>
      <c r="E55" s="2" t="s">
        <v>23</v>
      </c>
      <c r="F55">
        <v>0.31004664399999998</v>
      </c>
      <c r="G55">
        <v>0.11078342400000001</v>
      </c>
      <c r="H55">
        <v>-5.8893750000000002E-2</v>
      </c>
      <c r="I55">
        <v>0.186788705</v>
      </c>
      <c r="J55">
        <v>-5.3091356999999999E-2</v>
      </c>
      <c r="K55">
        <v>3.5057409999999997E-2</v>
      </c>
      <c r="O55" s="2">
        <v>1428</v>
      </c>
      <c r="P55" s="2">
        <v>1</v>
      </c>
      <c r="T55" s="2">
        <v>5</v>
      </c>
      <c r="U55" s="2">
        <v>45.01</v>
      </c>
      <c r="V55" s="2">
        <v>124.83</v>
      </c>
    </row>
    <row r="56" spans="1:22" s="2" customFormat="1" x14ac:dyDescent="0.35">
      <c r="A56" s="2">
        <v>2016</v>
      </c>
      <c r="B56" s="2" t="s">
        <v>68</v>
      </c>
      <c r="C56" s="2">
        <v>30</v>
      </c>
      <c r="E56" s="2" t="s">
        <v>23</v>
      </c>
      <c r="F56">
        <v>0.111191805</v>
      </c>
      <c r="G56">
        <v>-3.2272628999999997E-2</v>
      </c>
      <c r="H56">
        <v>1.9181720999999999E-2</v>
      </c>
      <c r="I56">
        <v>0.17650956800000001</v>
      </c>
      <c r="J56">
        <v>-0.244153115</v>
      </c>
      <c r="K56">
        <v>6.0509375999999997E-2</v>
      </c>
      <c r="O56" s="2">
        <v>703</v>
      </c>
      <c r="P56" s="2">
        <v>10</v>
      </c>
      <c r="T56" s="2">
        <v>3</v>
      </c>
      <c r="U56" s="2">
        <v>33.299999999999997</v>
      </c>
      <c r="V56" s="2">
        <v>60.6</v>
      </c>
    </row>
    <row r="57" spans="1:22" x14ac:dyDescent="0.35">
      <c r="A57">
        <v>2016</v>
      </c>
      <c r="B57" t="s">
        <v>54</v>
      </c>
      <c r="C57">
        <v>70</v>
      </c>
      <c r="E57" t="s">
        <v>23</v>
      </c>
      <c r="F57">
        <v>0.29759822149999998</v>
      </c>
      <c r="G57">
        <v>0.145228650379922</v>
      </c>
      <c r="H57">
        <v>-6.6847491585983548E-2</v>
      </c>
      <c r="I57" t="s">
        <v>43</v>
      </c>
      <c r="J57" t="s">
        <v>43</v>
      </c>
      <c r="K57" t="s">
        <v>43</v>
      </c>
      <c r="O57">
        <v>1306</v>
      </c>
      <c r="P57">
        <v>2</v>
      </c>
      <c r="T57">
        <v>5</v>
      </c>
      <c r="U57">
        <v>45.32</v>
      </c>
      <c r="V57">
        <v>114.12</v>
      </c>
    </row>
    <row r="58" spans="1:22" s="2" customFormat="1" x14ac:dyDescent="0.35">
      <c r="A58" s="2">
        <v>2016</v>
      </c>
      <c r="B58" s="2" t="s">
        <v>69</v>
      </c>
      <c r="C58" s="2">
        <v>66</v>
      </c>
      <c r="E58" s="2" t="s">
        <v>41</v>
      </c>
      <c r="F58" s="2">
        <v>0.313766763</v>
      </c>
      <c r="G58" s="2">
        <v>4.3154501999999997E-2</v>
      </c>
      <c r="H58" s="2">
        <v>-3.4276655000000003E-2</v>
      </c>
      <c r="I58" s="2">
        <v>7.0218119999999995E-2</v>
      </c>
      <c r="J58" s="2">
        <v>-0.15536460799999999</v>
      </c>
      <c r="K58" s="2">
        <v>9.7755402000000005E-2</v>
      </c>
      <c r="O58" s="2">
        <v>1290</v>
      </c>
      <c r="P58" s="2">
        <v>1</v>
      </c>
      <c r="T58" s="2">
        <v>3</v>
      </c>
      <c r="U58" s="2">
        <v>24.03</v>
      </c>
      <c r="V58" s="2">
        <v>53.35</v>
      </c>
    </row>
    <row r="59" spans="1:22" s="2" customFormat="1" x14ac:dyDescent="0.35">
      <c r="A59" s="2">
        <v>2016</v>
      </c>
      <c r="B59" s="2" t="s">
        <v>70</v>
      </c>
      <c r="C59" s="2">
        <v>55</v>
      </c>
      <c r="E59" s="2" t="s">
        <v>41</v>
      </c>
      <c r="F59" s="2">
        <v>0.192567079</v>
      </c>
      <c r="G59" s="2">
        <v>5.4273614999999997E-2</v>
      </c>
      <c r="H59" s="2">
        <v>-4.8688877999999998E-2</v>
      </c>
      <c r="I59" s="2">
        <v>7.9568E-2</v>
      </c>
      <c r="J59" s="2">
        <v>-0.12080234400000001</v>
      </c>
      <c r="K59" s="2">
        <v>8.8892520000000003E-2</v>
      </c>
      <c r="O59" s="2">
        <v>823</v>
      </c>
      <c r="P59" s="2">
        <v>6</v>
      </c>
      <c r="T59" s="2">
        <v>5</v>
      </c>
      <c r="U59" s="2">
        <v>17.739999999999998</v>
      </c>
      <c r="V59" s="2">
        <v>58.23</v>
      </c>
    </row>
    <row r="60" spans="1:22" s="2" customFormat="1" x14ac:dyDescent="0.35">
      <c r="A60" s="2">
        <v>2016</v>
      </c>
      <c r="B60" s="2" t="s">
        <v>71</v>
      </c>
      <c r="C60" s="2">
        <v>103</v>
      </c>
      <c r="E60" s="2" t="s">
        <v>41</v>
      </c>
      <c r="F60" s="2">
        <v>0.26845858500000003</v>
      </c>
      <c r="G60" s="2">
        <v>9.7271043000000001E-2</v>
      </c>
      <c r="H60" s="2">
        <v>-8.8100104999999998E-2</v>
      </c>
      <c r="I60" s="2">
        <v>0.14210387299999999</v>
      </c>
      <c r="J60" s="2">
        <v>-0.104614263</v>
      </c>
      <c r="K60" s="2">
        <v>-3.0294300000000002E-4</v>
      </c>
      <c r="O60" s="2">
        <v>1091</v>
      </c>
      <c r="P60" s="2">
        <v>2</v>
      </c>
      <c r="T60" s="2">
        <v>3</v>
      </c>
      <c r="U60" s="2">
        <v>43.9</v>
      </c>
      <c r="V60" s="2">
        <v>94.62</v>
      </c>
    </row>
    <row r="61" spans="1:22" s="2" customFormat="1" x14ac:dyDescent="0.35">
      <c r="A61" s="2">
        <v>2016</v>
      </c>
      <c r="B61" s="2" t="s">
        <v>72</v>
      </c>
      <c r="C61" s="2">
        <v>65</v>
      </c>
      <c r="E61" s="2" t="s">
        <v>41</v>
      </c>
      <c r="F61" s="2">
        <v>0.102872884</v>
      </c>
      <c r="G61" s="2">
        <v>-2.2592617999999998E-2</v>
      </c>
      <c r="H61" s="2">
        <v>5.95603E-4</v>
      </c>
      <c r="I61" s="2">
        <v>0.156814377</v>
      </c>
      <c r="J61" s="2">
        <v>-0.162717695</v>
      </c>
      <c r="K61" s="2">
        <v>4.8457646E-2</v>
      </c>
      <c r="O61" s="2">
        <v>983</v>
      </c>
      <c r="P61" s="2">
        <v>7</v>
      </c>
      <c r="T61" s="2">
        <v>3</v>
      </c>
      <c r="U61" s="2">
        <v>43.21</v>
      </c>
      <c r="V61" s="2">
        <v>89.67</v>
      </c>
    </row>
    <row r="62" spans="1:22" x14ac:dyDescent="0.35">
      <c r="A62">
        <v>2016</v>
      </c>
      <c r="B62" t="s">
        <v>73</v>
      </c>
      <c r="C62">
        <v>55</v>
      </c>
      <c r="E62" t="s">
        <v>41</v>
      </c>
      <c r="F62">
        <v>0.37219540699999998</v>
      </c>
      <c r="G62">
        <v>6.1014422427555282E-2</v>
      </c>
      <c r="H62">
        <v>-4.9159354618258322E-2</v>
      </c>
      <c r="I62">
        <v>8.0657413999999997E-2</v>
      </c>
      <c r="J62">
        <v>-0.20852875880887231</v>
      </c>
      <c r="K62">
        <v>0.11585801791088932</v>
      </c>
      <c r="O62">
        <v>1050</v>
      </c>
      <c r="P62">
        <v>3</v>
      </c>
      <c r="T62">
        <v>3</v>
      </c>
      <c r="U62">
        <v>23.59</v>
      </c>
      <c r="V62">
        <v>63.99</v>
      </c>
    </row>
    <row r="63" spans="1:22" x14ac:dyDescent="0.35">
      <c r="A63">
        <v>2016</v>
      </c>
      <c r="B63" t="s">
        <v>48</v>
      </c>
      <c r="C63">
        <v>64</v>
      </c>
      <c r="E63" t="s">
        <v>41</v>
      </c>
      <c r="F63">
        <v>0.14903</v>
      </c>
      <c r="G63">
        <v>2.0459337000000001E-2</v>
      </c>
      <c r="H63">
        <v>-1.0679022E-2</v>
      </c>
      <c r="I63">
        <v>0.158882</v>
      </c>
      <c r="J63">
        <v>-0.15129952099999999</v>
      </c>
      <c r="K63">
        <v>3.5431843999999997E-2</v>
      </c>
      <c r="O63">
        <v>959</v>
      </c>
      <c r="P63">
        <v>8</v>
      </c>
      <c r="T63">
        <v>1</v>
      </c>
      <c r="U63">
        <v>25.53</v>
      </c>
      <c r="V63">
        <v>21.74</v>
      </c>
    </row>
    <row r="64" spans="1:22" s="2" customFormat="1" x14ac:dyDescent="0.35">
      <c r="A64" s="2">
        <v>2016</v>
      </c>
      <c r="B64" s="2" t="s">
        <v>74</v>
      </c>
      <c r="C64" s="2">
        <v>64</v>
      </c>
      <c r="E64" s="2" t="s">
        <v>41</v>
      </c>
      <c r="F64" s="2">
        <v>0.117239514</v>
      </c>
      <c r="G64" s="2">
        <v>9.8540752999999995E-2</v>
      </c>
      <c r="H64" s="2">
        <v>-1.6866065E-2</v>
      </c>
      <c r="I64" s="2">
        <v>0.117611931</v>
      </c>
      <c r="J64" s="2">
        <v>-0.161147652</v>
      </c>
      <c r="K64" s="2">
        <v>8.3529106000000006E-2</v>
      </c>
      <c r="O64" s="2">
        <v>847</v>
      </c>
      <c r="P64" s="2">
        <v>5</v>
      </c>
      <c r="T64" s="2">
        <v>5</v>
      </c>
      <c r="U64" s="2">
        <v>43.23</v>
      </c>
      <c r="V64" s="2">
        <v>71.05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D507-A1FB-4CFC-90E1-4F1ED521ECB3}">
  <dimension ref="A1:O67"/>
  <sheetViews>
    <sheetView workbookViewId="0">
      <pane ySplit="1" topLeftCell="A47" activePane="bottomLeft" state="frozen"/>
      <selection pane="bottomLeft" activeCell="H50" sqref="H50:H66"/>
    </sheetView>
  </sheetViews>
  <sheetFormatPr defaultRowHeight="14.5" x14ac:dyDescent="0.35"/>
  <cols>
    <col min="4" max="4" width="14.26953125" style="16" customWidth="1"/>
    <col min="5" max="6" width="12.7265625" customWidth="1"/>
    <col min="7" max="7" width="12.7265625" style="10" customWidth="1"/>
    <col min="8" max="8" width="16.7265625" style="12" customWidth="1"/>
    <col min="10" max="10" width="19.26953125" customWidth="1"/>
    <col min="11" max="11" width="22.7265625" customWidth="1"/>
  </cols>
  <sheetData>
    <row r="1" spans="1:10" x14ac:dyDescent="0.35">
      <c r="A1" t="s">
        <v>0</v>
      </c>
      <c r="B1" t="s">
        <v>1</v>
      </c>
      <c r="C1" t="s">
        <v>79</v>
      </c>
      <c r="D1" s="16" t="s">
        <v>75</v>
      </c>
      <c r="E1" t="s">
        <v>76</v>
      </c>
      <c r="F1" t="s">
        <v>77</v>
      </c>
      <c r="G1" s="10" t="s">
        <v>78</v>
      </c>
      <c r="H1" s="12" t="s">
        <v>2</v>
      </c>
      <c r="I1" t="s">
        <v>4</v>
      </c>
    </row>
    <row r="2" spans="1:10" x14ac:dyDescent="0.35">
      <c r="A2">
        <v>1</v>
      </c>
      <c r="B2" t="s">
        <v>22</v>
      </c>
      <c r="C2">
        <v>97</v>
      </c>
      <c r="E2" s="3">
        <v>42275</v>
      </c>
      <c r="G2" s="10">
        <v>43554</v>
      </c>
      <c r="H2" s="12">
        <f>DATEDIF(E2,G2,"M")+55</f>
        <v>97</v>
      </c>
      <c r="I2" t="s">
        <v>23</v>
      </c>
    </row>
    <row r="3" spans="1:10" x14ac:dyDescent="0.35">
      <c r="A3">
        <v>1</v>
      </c>
      <c r="B3" t="s">
        <v>24</v>
      </c>
      <c r="C3">
        <v>89</v>
      </c>
      <c r="E3" s="5">
        <v>42525</v>
      </c>
      <c r="G3" s="10">
        <v>43554</v>
      </c>
      <c r="H3" s="12">
        <f t="shared" ref="H3:H6" si="0">DATEDIF(E3,G3,"M")+55</f>
        <v>88</v>
      </c>
      <c r="I3" t="s">
        <v>23</v>
      </c>
    </row>
    <row r="4" spans="1:10" x14ac:dyDescent="0.35">
      <c r="A4">
        <v>1</v>
      </c>
      <c r="B4" t="s">
        <v>25</v>
      </c>
      <c r="C4">
        <v>104</v>
      </c>
      <c r="E4" s="6">
        <v>42051</v>
      </c>
      <c r="G4" s="10">
        <v>43554</v>
      </c>
      <c r="H4" s="12">
        <f t="shared" si="0"/>
        <v>104</v>
      </c>
      <c r="I4" t="s">
        <v>23</v>
      </c>
    </row>
    <row r="5" spans="1:10" x14ac:dyDescent="0.35">
      <c r="A5">
        <v>1</v>
      </c>
      <c r="B5" t="s">
        <v>26</v>
      </c>
      <c r="C5">
        <v>100</v>
      </c>
      <c r="E5" s="6">
        <v>42194</v>
      </c>
      <c r="G5" s="10">
        <v>43554</v>
      </c>
      <c r="H5" s="12">
        <f t="shared" si="0"/>
        <v>99</v>
      </c>
      <c r="I5" t="s">
        <v>23</v>
      </c>
      <c r="J5" s="14"/>
    </row>
    <row r="6" spans="1:10" x14ac:dyDescent="0.35">
      <c r="A6">
        <v>1</v>
      </c>
      <c r="B6" t="s">
        <v>27</v>
      </c>
      <c r="C6">
        <v>99</v>
      </c>
      <c r="E6" s="6">
        <v>42223</v>
      </c>
      <c r="G6" s="10">
        <v>43554</v>
      </c>
      <c r="H6" s="12">
        <f t="shared" si="0"/>
        <v>98</v>
      </c>
      <c r="I6" t="s">
        <v>23</v>
      </c>
      <c r="J6" s="5"/>
    </row>
    <row r="7" spans="1:10" x14ac:dyDescent="0.35">
      <c r="A7">
        <v>1</v>
      </c>
      <c r="B7" t="s">
        <v>28</v>
      </c>
      <c r="C7">
        <v>69</v>
      </c>
      <c r="D7" s="17">
        <v>41829</v>
      </c>
      <c r="G7" s="10">
        <v>43554</v>
      </c>
      <c r="H7" s="12">
        <f>DATEDIF(D7,G7,"M")</f>
        <v>56</v>
      </c>
      <c r="I7" t="s">
        <v>23</v>
      </c>
    </row>
    <row r="8" spans="1:10" x14ac:dyDescent="0.35">
      <c r="A8">
        <v>1</v>
      </c>
      <c r="B8" t="s">
        <v>29</v>
      </c>
      <c r="C8">
        <v>92</v>
      </c>
      <c r="D8" s="18">
        <v>40745</v>
      </c>
      <c r="G8" s="10">
        <v>43554</v>
      </c>
      <c r="H8" s="12">
        <f>DATEDIF(D8,G8,"M")</f>
        <v>92</v>
      </c>
      <c r="I8" t="s">
        <v>30</v>
      </c>
    </row>
    <row r="9" spans="1:10" x14ac:dyDescent="0.35">
      <c r="A9">
        <v>1</v>
      </c>
      <c r="B9" t="s">
        <v>31</v>
      </c>
      <c r="C9">
        <v>86</v>
      </c>
      <c r="E9" s="19">
        <v>42615</v>
      </c>
      <c r="G9" s="10">
        <v>43554</v>
      </c>
      <c r="H9" s="12">
        <f>DATEDIF(E9,G9,"M")+55</f>
        <v>85</v>
      </c>
      <c r="I9" t="s">
        <v>30</v>
      </c>
    </row>
    <row r="10" spans="1:10" x14ac:dyDescent="0.35">
      <c r="A10">
        <v>1</v>
      </c>
      <c r="B10" t="s">
        <v>32</v>
      </c>
      <c r="C10">
        <v>61</v>
      </c>
      <c r="E10" s="19">
        <v>43363</v>
      </c>
      <c r="G10" s="10">
        <v>43554</v>
      </c>
      <c r="H10" s="12">
        <f>DATEDIF(E10,G10,"M")+55</f>
        <v>61</v>
      </c>
      <c r="I10" t="s">
        <v>30</v>
      </c>
    </row>
    <row r="11" spans="1:10" x14ac:dyDescent="0.35">
      <c r="A11">
        <v>1</v>
      </c>
      <c r="B11" t="s">
        <v>33</v>
      </c>
      <c r="C11">
        <v>103</v>
      </c>
      <c r="E11" s="7">
        <v>42081</v>
      </c>
      <c r="G11" s="10">
        <v>43554</v>
      </c>
      <c r="H11" s="12">
        <f>DATEDIF(E11,G11,"M")+55</f>
        <v>103</v>
      </c>
      <c r="I11" t="s">
        <v>30</v>
      </c>
    </row>
    <row r="12" spans="1:10" x14ac:dyDescent="0.35">
      <c r="A12">
        <v>1</v>
      </c>
      <c r="B12" t="s">
        <v>34</v>
      </c>
      <c r="C12">
        <v>49</v>
      </c>
      <c r="D12" s="3">
        <v>42051</v>
      </c>
      <c r="E12" s="3"/>
      <c r="F12" s="24"/>
      <c r="G12" s="10">
        <v>43554</v>
      </c>
      <c r="H12" s="12">
        <f>DATEDIF(D12,G12,"m")</f>
        <v>49</v>
      </c>
      <c r="I12" t="s">
        <v>30</v>
      </c>
    </row>
    <row r="13" spans="1:10" x14ac:dyDescent="0.35">
      <c r="A13">
        <v>1</v>
      </c>
      <c r="B13" t="s">
        <v>35</v>
      </c>
      <c r="C13">
        <v>37</v>
      </c>
      <c r="D13" s="17">
        <v>42416</v>
      </c>
      <c r="G13" s="10">
        <v>43554</v>
      </c>
      <c r="H13" s="12">
        <f>DATEDIF(D13,G13,"M")</f>
        <v>37</v>
      </c>
      <c r="I13" t="s">
        <v>30</v>
      </c>
    </row>
    <row r="14" spans="1:10" x14ac:dyDescent="0.35">
      <c r="A14">
        <v>1</v>
      </c>
      <c r="B14" t="s">
        <v>36</v>
      </c>
      <c r="C14">
        <v>38</v>
      </c>
      <c r="D14" s="4">
        <v>42390</v>
      </c>
      <c r="F14" s="25"/>
      <c r="G14" s="10">
        <v>43554</v>
      </c>
      <c r="H14" s="12">
        <f>DATEDIF(D14,G14,"M")</f>
        <v>38</v>
      </c>
      <c r="I14" t="s">
        <v>30</v>
      </c>
    </row>
    <row r="15" spans="1:10" x14ac:dyDescent="0.35">
      <c r="A15">
        <v>1</v>
      </c>
      <c r="B15" t="s">
        <v>37</v>
      </c>
      <c r="C15">
        <v>65</v>
      </c>
      <c r="D15" s="17">
        <v>41589</v>
      </c>
      <c r="G15" s="10">
        <v>43554</v>
      </c>
      <c r="H15" s="12">
        <f>DATEDIF(D15,G15,"M")</f>
        <v>64</v>
      </c>
      <c r="I15" t="s">
        <v>23</v>
      </c>
    </row>
    <row r="16" spans="1:10" x14ac:dyDescent="0.35">
      <c r="A16">
        <v>1</v>
      </c>
      <c r="B16" t="s">
        <v>38</v>
      </c>
      <c r="C16">
        <v>56</v>
      </c>
      <c r="D16" s="17">
        <v>41860</v>
      </c>
      <c r="G16" s="10">
        <v>43554</v>
      </c>
      <c r="H16" s="12">
        <f t="shared" ref="H16:H19" si="1">DATEDIF(D16,G16,"M")</f>
        <v>55</v>
      </c>
      <c r="I16" t="s">
        <v>23</v>
      </c>
    </row>
    <row r="17" spans="1:15" x14ac:dyDescent="0.35">
      <c r="A17">
        <v>1</v>
      </c>
      <c r="B17" t="s">
        <v>39</v>
      </c>
      <c r="C17">
        <v>52</v>
      </c>
      <c r="D17" s="17">
        <v>41961</v>
      </c>
      <c r="G17" s="10">
        <v>43554</v>
      </c>
      <c r="H17" s="12">
        <f t="shared" si="1"/>
        <v>52</v>
      </c>
      <c r="I17" t="s">
        <v>23</v>
      </c>
    </row>
    <row r="18" spans="1:15" x14ac:dyDescent="0.35">
      <c r="A18">
        <v>1</v>
      </c>
      <c r="B18" t="s">
        <v>40</v>
      </c>
      <c r="C18">
        <v>75</v>
      </c>
      <c r="D18" s="17">
        <v>41259</v>
      </c>
      <c r="G18" s="10">
        <v>43554</v>
      </c>
      <c r="H18" s="12">
        <f t="shared" si="1"/>
        <v>75</v>
      </c>
      <c r="I18" t="s">
        <v>41</v>
      </c>
    </row>
    <row r="19" spans="1:15" x14ac:dyDescent="0.35">
      <c r="A19">
        <v>1</v>
      </c>
      <c r="B19" t="s">
        <v>42</v>
      </c>
      <c r="C19">
        <v>65</v>
      </c>
      <c r="D19" s="17">
        <v>41590</v>
      </c>
      <c r="G19" s="10">
        <v>43554</v>
      </c>
      <c r="H19" s="12">
        <f t="shared" si="1"/>
        <v>64</v>
      </c>
      <c r="I19" t="s">
        <v>30</v>
      </c>
    </row>
    <row r="20" spans="1:15" x14ac:dyDescent="0.35">
      <c r="I20" t="s">
        <v>44</v>
      </c>
      <c r="J20" s="1"/>
      <c r="K20" s="1"/>
      <c r="L20" s="1"/>
      <c r="M20" s="1"/>
      <c r="N20" s="1"/>
      <c r="O20" s="1"/>
    </row>
    <row r="21" spans="1:15" x14ac:dyDescent="0.35">
      <c r="I21" t="s">
        <v>45</v>
      </c>
      <c r="J21" s="1"/>
      <c r="K21" s="1"/>
      <c r="L21" s="1"/>
      <c r="M21" s="1"/>
      <c r="N21" s="1"/>
      <c r="O21" s="1"/>
    </row>
    <row r="22" spans="1:15" x14ac:dyDescent="0.35">
      <c r="I22" t="s">
        <v>46</v>
      </c>
      <c r="J22" s="1"/>
      <c r="K22" s="1"/>
      <c r="L22" s="1"/>
      <c r="M22" s="1"/>
      <c r="N22" s="1"/>
      <c r="O22" s="1"/>
    </row>
    <row r="23" spans="1:15" x14ac:dyDescent="0.35">
      <c r="I23" t="s">
        <v>47</v>
      </c>
      <c r="J23" s="1"/>
      <c r="K23" s="1"/>
      <c r="L23" s="1"/>
      <c r="M23" s="1"/>
      <c r="N23" s="1"/>
      <c r="O23" s="1"/>
    </row>
    <row r="27" spans="1:15" x14ac:dyDescent="0.35">
      <c r="A27">
        <v>2</v>
      </c>
      <c r="B27" t="s">
        <v>48</v>
      </c>
      <c r="C27">
        <v>100</v>
      </c>
      <c r="E27" s="3">
        <v>42275</v>
      </c>
      <c r="G27" s="10">
        <v>43646</v>
      </c>
      <c r="H27" s="12">
        <f>DATEDIF(E27,G27,"M")+55</f>
        <v>100</v>
      </c>
      <c r="I27" t="s">
        <v>23</v>
      </c>
    </row>
    <row r="28" spans="1:15" x14ac:dyDescent="0.35">
      <c r="A28">
        <v>2</v>
      </c>
      <c r="B28" t="s">
        <v>24</v>
      </c>
      <c r="C28">
        <v>92</v>
      </c>
      <c r="E28" s="5">
        <v>42525</v>
      </c>
      <c r="G28" s="10">
        <v>43646</v>
      </c>
      <c r="H28" s="12">
        <f t="shared" ref="H28:H31" si="2">DATEDIF(E28,G28,"M")+55</f>
        <v>91</v>
      </c>
      <c r="I28" t="s">
        <v>23</v>
      </c>
    </row>
    <row r="29" spans="1:15" x14ac:dyDescent="0.35">
      <c r="A29">
        <v>2</v>
      </c>
      <c r="B29" t="s">
        <v>25</v>
      </c>
      <c r="C29">
        <v>107</v>
      </c>
      <c r="E29" s="6">
        <v>42051</v>
      </c>
      <c r="G29" s="10">
        <v>43646</v>
      </c>
      <c r="H29" s="12">
        <f t="shared" si="2"/>
        <v>107</v>
      </c>
      <c r="I29" t="s">
        <v>23</v>
      </c>
    </row>
    <row r="30" spans="1:15" x14ac:dyDescent="0.35">
      <c r="A30">
        <v>2</v>
      </c>
      <c r="B30" t="s">
        <v>26</v>
      </c>
      <c r="C30">
        <v>103</v>
      </c>
      <c r="E30" s="6">
        <v>42194</v>
      </c>
      <c r="G30" s="10">
        <v>43646</v>
      </c>
      <c r="H30" s="12">
        <f t="shared" si="2"/>
        <v>102</v>
      </c>
      <c r="I30" t="s">
        <v>23</v>
      </c>
    </row>
    <row r="31" spans="1:15" x14ac:dyDescent="0.35">
      <c r="A31">
        <v>2</v>
      </c>
      <c r="B31" t="s">
        <v>49</v>
      </c>
      <c r="C31">
        <v>102</v>
      </c>
      <c r="E31" s="6">
        <v>42223</v>
      </c>
      <c r="G31" s="10">
        <v>43646</v>
      </c>
      <c r="H31" s="12">
        <f t="shared" si="2"/>
        <v>101</v>
      </c>
      <c r="I31" t="s">
        <v>23</v>
      </c>
    </row>
    <row r="32" spans="1:15" x14ac:dyDescent="0.35">
      <c r="A32">
        <v>2</v>
      </c>
      <c r="B32" t="s">
        <v>50</v>
      </c>
      <c r="C32">
        <v>72</v>
      </c>
      <c r="D32" s="17">
        <v>41829</v>
      </c>
      <c r="G32" s="10">
        <v>43646</v>
      </c>
      <c r="H32" s="12">
        <f>DATEDIF(D32,G32,"M")</f>
        <v>59</v>
      </c>
      <c r="I32" t="s">
        <v>23</v>
      </c>
    </row>
    <row r="33" spans="1:9" x14ac:dyDescent="0.35">
      <c r="A33">
        <v>2</v>
      </c>
      <c r="B33" t="s">
        <v>51</v>
      </c>
      <c r="C33">
        <v>95</v>
      </c>
      <c r="D33" s="18">
        <v>40745</v>
      </c>
      <c r="G33" s="10">
        <v>43646</v>
      </c>
      <c r="H33" s="12">
        <f>DATEDIF(D33,G33,"M")</f>
        <v>95</v>
      </c>
      <c r="I33" t="s">
        <v>30</v>
      </c>
    </row>
    <row r="34" spans="1:9" x14ac:dyDescent="0.35">
      <c r="A34">
        <v>2</v>
      </c>
      <c r="B34" t="s">
        <v>52</v>
      </c>
      <c r="C34">
        <v>89</v>
      </c>
      <c r="E34" s="19">
        <v>42615</v>
      </c>
      <c r="G34" s="10">
        <v>43646</v>
      </c>
      <c r="H34" s="12">
        <f>DATEDIF(E34,G34,"M")+55</f>
        <v>88</v>
      </c>
      <c r="I34" t="s">
        <v>30</v>
      </c>
    </row>
    <row r="35" spans="1:9" x14ac:dyDescent="0.35">
      <c r="A35">
        <v>2</v>
      </c>
      <c r="B35" t="s">
        <v>53</v>
      </c>
      <c r="C35">
        <v>64</v>
      </c>
      <c r="E35" s="19">
        <v>43363</v>
      </c>
      <c r="G35" s="10">
        <v>43646</v>
      </c>
      <c r="H35" s="12">
        <f t="shared" ref="H35:H36" si="3">DATEDIF(E35,G35,"M")+55</f>
        <v>64</v>
      </c>
      <c r="I35" t="s">
        <v>30</v>
      </c>
    </row>
    <row r="36" spans="1:9" x14ac:dyDescent="0.35">
      <c r="A36">
        <v>2</v>
      </c>
      <c r="B36" t="s">
        <v>54</v>
      </c>
      <c r="C36">
        <v>106</v>
      </c>
      <c r="E36" s="7">
        <v>42081</v>
      </c>
      <c r="G36" s="10">
        <v>43646</v>
      </c>
      <c r="H36" s="12">
        <f t="shared" si="3"/>
        <v>106</v>
      </c>
      <c r="I36" t="s">
        <v>30</v>
      </c>
    </row>
    <row r="37" spans="1:9" x14ac:dyDescent="0.35">
      <c r="A37">
        <v>2</v>
      </c>
      <c r="B37" t="s">
        <v>55</v>
      </c>
      <c r="C37">
        <v>52</v>
      </c>
      <c r="D37" s="3">
        <v>42051</v>
      </c>
      <c r="G37" s="10">
        <v>43646</v>
      </c>
      <c r="H37" s="12">
        <f>DATEDIF(D37,G37,"M")</f>
        <v>52</v>
      </c>
      <c r="I37" t="s">
        <v>30</v>
      </c>
    </row>
    <row r="38" spans="1:9" x14ac:dyDescent="0.35">
      <c r="A38">
        <v>2</v>
      </c>
      <c r="B38" t="s">
        <v>57</v>
      </c>
      <c r="C38">
        <v>40</v>
      </c>
      <c r="D38" s="17">
        <v>42416</v>
      </c>
      <c r="G38" s="10">
        <v>43646</v>
      </c>
      <c r="H38" s="12">
        <f t="shared" ref="H38:H42" si="4">DATEDIF(D38,G38,"M")</f>
        <v>40</v>
      </c>
      <c r="I38" t="s">
        <v>30</v>
      </c>
    </row>
    <row r="39" spans="1:9" x14ac:dyDescent="0.35">
      <c r="A39">
        <v>2</v>
      </c>
      <c r="B39" t="s">
        <v>56</v>
      </c>
      <c r="C39">
        <v>41</v>
      </c>
      <c r="D39" s="4">
        <v>42390</v>
      </c>
      <c r="G39" s="10">
        <v>43646</v>
      </c>
      <c r="H39" s="12">
        <f t="shared" si="4"/>
        <v>41</v>
      </c>
      <c r="I39" t="s">
        <v>30</v>
      </c>
    </row>
    <row r="40" spans="1:9" x14ac:dyDescent="0.35">
      <c r="A40">
        <v>2</v>
      </c>
      <c r="B40" t="s">
        <v>58</v>
      </c>
      <c r="C40">
        <v>68</v>
      </c>
      <c r="D40" s="17">
        <v>41589</v>
      </c>
      <c r="G40" s="10">
        <v>43646</v>
      </c>
      <c r="H40" s="12">
        <f t="shared" si="4"/>
        <v>67</v>
      </c>
      <c r="I40" t="s">
        <v>30</v>
      </c>
    </row>
    <row r="41" spans="1:9" x14ac:dyDescent="0.35">
      <c r="A41">
        <v>2</v>
      </c>
      <c r="B41" t="s">
        <v>59</v>
      </c>
      <c r="C41">
        <v>59</v>
      </c>
      <c r="D41" s="17">
        <v>41860</v>
      </c>
      <c r="G41" s="10">
        <v>43646</v>
      </c>
      <c r="H41" s="12">
        <f t="shared" si="4"/>
        <v>58</v>
      </c>
      <c r="I41" t="s">
        <v>30</v>
      </c>
    </row>
    <row r="42" spans="1:9" x14ac:dyDescent="0.35">
      <c r="A42">
        <v>2</v>
      </c>
      <c r="B42" t="s">
        <v>60</v>
      </c>
      <c r="C42">
        <v>55</v>
      </c>
      <c r="D42" s="17">
        <v>41961</v>
      </c>
      <c r="G42" s="10">
        <v>43646</v>
      </c>
      <c r="H42" s="12">
        <f t="shared" si="4"/>
        <v>55</v>
      </c>
      <c r="I42" t="s">
        <v>30</v>
      </c>
    </row>
    <row r="43" spans="1:9" x14ac:dyDescent="0.35">
      <c r="A43">
        <v>2</v>
      </c>
      <c r="B43" t="s">
        <v>61</v>
      </c>
      <c r="C43">
        <v>55</v>
      </c>
      <c r="G43" s="10">
        <v>43646</v>
      </c>
      <c r="H43" s="12">
        <v>55</v>
      </c>
      <c r="I43" t="s">
        <v>30</v>
      </c>
    </row>
    <row r="44" spans="1:9" x14ac:dyDescent="0.35">
      <c r="I44" t="s">
        <v>44</v>
      </c>
    </row>
    <row r="45" spans="1:9" x14ac:dyDescent="0.35">
      <c r="I45" t="s">
        <v>45</v>
      </c>
    </row>
    <row r="46" spans="1:9" x14ac:dyDescent="0.35">
      <c r="I46" t="s">
        <v>46</v>
      </c>
    </row>
    <row r="47" spans="1:9" x14ac:dyDescent="0.35">
      <c r="I47" t="s">
        <v>47</v>
      </c>
    </row>
    <row r="50" spans="1:10" s="2" customFormat="1" x14ac:dyDescent="0.35">
      <c r="A50" s="2">
        <v>2016</v>
      </c>
      <c r="B50" s="2" t="s">
        <v>62</v>
      </c>
      <c r="C50" s="2">
        <v>43</v>
      </c>
      <c r="D50" s="20">
        <v>41253</v>
      </c>
      <c r="G50" s="11">
        <v>42552</v>
      </c>
      <c r="H50" s="13">
        <f>DATEDIF(D50,G50,"M")</f>
        <v>42</v>
      </c>
      <c r="I50" s="2" t="s">
        <v>23</v>
      </c>
    </row>
    <row r="51" spans="1:10" s="2" customFormat="1" x14ac:dyDescent="0.35">
      <c r="A51" s="2">
        <v>2016</v>
      </c>
      <c r="B51" s="2" t="s">
        <v>63</v>
      </c>
      <c r="C51" s="2">
        <v>28</v>
      </c>
      <c r="D51" s="20">
        <v>41686</v>
      </c>
      <c r="G51" s="11">
        <v>42552</v>
      </c>
      <c r="H51" s="13">
        <f>DATEDIF(D51,G51,"M")</f>
        <v>28</v>
      </c>
      <c r="I51" s="2" t="s">
        <v>23</v>
      </c>
    </row>
    <row r="52" spans="1:10" s="2" customFormat="1" x14ac:dyDescent="0.35">
      <c r="A52" s="2">
        <v>2016</v>
      </c>
      <c r="B52" s="2" t="s">
        <v>64</v>
      </c>
      <c r="C52" s="2">
        <v>104</v>
      </c>
      <c r="D52" s="21"/>
      <c r="E52" s="8">
        <v>41061</v>
      </c>
      <c r="G52" s="11">
        <v>42552</v>
      </c>
      <c r="H52" s="13">
        <f>DATEDIF(E52,G52,"M")+55</f>
        <v>104</v>
      </c>
      <c r="I52" s="2" t="s">
        <v>23</v>
      </c>
    </row>
    <row r="53" spans="1:10" s="2" customFormat="1" x14ac:dyDescent="0.35">
      <c r="A53" s="2">
        <v>2016</v>
      </c>
      <c r="B53" s="2" t="s">
        <v>65</v>
      </c>
      <c r="C53" s="2">
        <v>50</v>
      </c>
      <c r="D53" s="22">
        <v>41040</v>
      </c>
      <c r="G53" s="11">
        <v>42552</v>
      </c>
      <c r="H53" s="13">
        <f t="shared" ref="H53:H56" si="5">DATEDIF(D53,G53,"M")</f>
        <v>49</v>
      </c>
      <c r="I53" s="2" t="s">
        <v>23</v>
      </c>
    </row>
    <row r="54" spans="1:10" s="2" customFormat="1" x14ac:dyDescent="0.35">
      <c r="A54" s="2">
        <v>2016</v>
      </c>
      <c r="B54" s="2" t="s">
        <v>42</v>
      </c>
      <c r="C54" s="2">
        <v>32</v>
      </c>
      <c r="D54" s="17">
        <v>41590</v>
      </c>
      <c r="G54" s="11">
        <v>42552</v>
      </c>
      <c r="H54" s="13">
        <f t="shared" si="5"/>
        <v>31</v>
      </c>
      <c r="I54" s="2" t="s">
        <v>23</v>
      </c>
    </row>
    <row r="55" spans="1:10" x14ac:dyDescent="0.35">
      <c r="A55">
        <v>2016</v>
      </c>
      <c r="B55" t="s">
        <v>58</v>
      </c>
      <c r="C55">
        <v>32</v>
      </c>
      <c r="D55" s="17">
        <v>41589</v>
      </c>
      <c r="G55" s="11">
        <v>42552</v>
      </c>
      <c r="H55" s="13">
        <f t="shared" si="5"/>
        <v>31</v>
      </c>
      <c r="I55" t="s">
        <v>23</v>
      </c>
    </row>
    <row r="56" spans="1:10" x14ac:dyDescent="0.35">
      <c r="A56">
        <v>2016</v>
      </c>
      <c r="B56" t="s">
        <v>66</v>
      </c>
      <c r="C56">
        <v>42</v>
      </c>
      <c r="D56" s="17">
        <v>41259</v>
      </c>
      <c r="G56" s="11">
        <v>42552</v>
      </c>
      <c r="H56" s="13">
        <f t="shared" si="5"/>
        <v>42</v>
      </c>
      <c r="I56" t="s">
        <v>23</v>
      </c>
    </row>
    <row r="57" spans="1:10" s="2" customFormat="1" x14ac:dyDescent="0.35">
      <c r="A57" s="2">
        <v>2016</v>
      </c>
      <c r="B57" s="2" t="s">
        <v>67</v>
      </c>
      <c r="C57" s="2">
        <v>90</v>
      </c>
      <c r="D57" s="21"/>
      <c r="E57" s="9">
        <v>41494</v>
      </c>
      <c r="G57" s="11">
        <v>42552</v>
      </c>
      <c r="H57" s="13">
        <f>DATEDIF(E57,G57,"M")+55</f>
        <v>89</v>
      </c>
      <c r="I57" s="2" t="s">
        <v>23</v>
      </c>
    </row>
    <row r="58" spans="1:10" s="2" customFormat="1" x14ac:dyDescent="0.35">
      <c r="A58" s="2">
        <v>2016</v>
      </c>
      <c r="B58" s="2" t="s">
        <v>68</v>
      </c>
      <c r="C58" s="2">
        <v>86</v>
      </c>
      <c r="D58" s="20">
        <v>41611</v>
      </c>
      <c r="G58" s="11">
        <v>42552</v>
      </c>
      <c r="H58" s="13">
        <f>DATEDIF(D58,G58,"M")</f>
        <v>30</v>
      </c>
      <c r="I58" s="2" t="s">
        <v>23</v>
      </c>
    </row>
    <row r="59" spans="1:10" x14ac:dyDescent="0.35">
      <c r="A59">
        <v>2016</v>
      </c>
      <c r="B59" t="s">
        <v>54</v>
      </c>
      <c r="C59">
        <v>70</v>
      </c>
      <c r="E59" s="7">
        <v>42081</v>
      </c>
      <c r="G59" s="11">
        <v>42552</v>
      </c>
      <c r="H59" s="12">
        <f>DATEDIF(E59,G59,"M")+55</f>
        <v>70</v>
      </c>
      <c r="I59" t="s">
        <v>23</v>
      </c>
    </row>
    <row r="60" spans="1:10" s="2" customFormat="1" x14ac:dyDescent="0.35">
      <c r="A60" s="2">
        <v>2016</v>
      </c>
      <c r="B60" s="2" t="s">
        <v>69</v>
      </c>
      <c r="C60" s="2">
        <v>67</v>
      </c>
      <c r="D60" s="21"/>
      <c r="E60" s="5">
        <v>42192</v>
      </c>
      <c r="G60" s="11">
        <v>42552</v>
      </c>
      <c r="H60" s="12">
        <f t="shared" ref="H60:H66" si="6">DATEDIF(E60,G60,"M")+55</f>
        <v>66</v>
      </c>
      <c r="I60" s="2" t="s">
        <v>41</v>
      </c>
    </row>
    <row r="61" spans="1:10" s="2" customFormat="1" x14ac:dyDescent="0.35">
      <c r="A61" s="2">
        <v>2016</v>
      </c>
      <c r="B61" s="2" t="s">
        <v>70</v>
      </c>
      <c r="D61" s="21"/>
      <c r="E61" s="5">
        <v>42524</v>
      </c>
      <c r="G61" s="11">
        <v>42552</v>
      </c>
      <c r="H61" s="12">
        <f t="shared" si="6"/>
        <v>55</v>
      </c>
      <c r="I61" s="2" t="s">
        <v>41</v>
      </c>
      <c r="J61" s="23"/>
    </row>
    <row r="62" spans="1:10" s="2" customFormat="1" x14ac:dyDescent="0.35">
      <c r="A62" s="2">
        <v>2016</v>
      </c>
      <c r="B62" s="2" t="s">
        <v>71</v>
      </c>
      <c r="C62" s="2">
        <v>104</v>
      </c>
      <c r="D62" s="21"/>
      <c r="E62" s="15">
        <v>41064</v>
      </c>
      <c r="G62" s="11">
        <v>42552</v>
      </c>
      <c r="H62" s="12">
        <f t="shared" si="6"/>
        <v>103</v>
      </c>
      <c r="I62" s="2" t="s">
        <v>41</v>
      </c>
    </row>
    <row r="63" spans="1:10" s="2" customFormat="1" x14ac:dyDescent="0.35">
      <c r="A63" s="2">
        <v>2016</v>
      </c>
      <c r="B63" s="2" t="s">
        <v>72</v>
      </c>
      <c r="C63" s="2">
        <v>66</v>
      </c>
      <c r="D63" s="21"/>
      <c r="E63" s="3">
        <v>42220</v>
      </c>
      <c r="G63" s="11">
        <v>42552</v>
      </c>
      <c r="H63" s="12">
        <f t="shared" si="6"/>
        <v>65</v>
      </c>
      <c r="I63" s="2" t="s">
        <v>41</v>
      </c>
    </row>
    <row r="64" spans="1:10" x14ac:dyDescent="0.35">
      <c r="A64">
        <v>2016</v>
      </c>
      <c r="B64" t="s">
        <v>73</v>
      </c>
      <c r="C64">
        <v>56</v>
      </c>
      <c r="E64" s="5">
        <v>42525</v>
      </c>
      <c r="G64" s="11">
        <v>42552</v>
      </c>
      <c r="H64" s="12">
        <f t="shared" si="6"/>
        <v>55</v>
      </c>
      <c r="I64" t="s">
        <v>41</v>
      </c>
    </row>
    <row r="65" spans="1:9" x14ac:dyDescent="0.35">
      <c r="A65">
        <v>2016</v>
      </c>
      <c r="B65" t="s">
        <v>48</v>
      </c>
      <c r="C65">
        <v>70</v>
      </c>
      <c r="E65" s="3">
        <v>42275</v>
      </c>
      <c r="G65" s="11">
        <v>42552</v>
      </c>
      <c r="H65" s="12">
        <f t="shared" si="6"/>
        <v>64</v>
      </c>
      <c r="I65" t="s">
        <v>41</v>
      </c>
    </row>
    <row r="66" spans="1:9" s="2" customFormat="1" x14ac:dyDescent="0.35">
      <c r="A66" s="2">
        <v>2016</v>
      </c>
      <c r="B66" s="2" t="s">
        <v>74</v>
      </c>
      <c r="C66" s="2">
        <v>64</v>
      </c>
      <c r="D66" s="21"/>
      <c r="E66" s="3">
        <v>42277</v>
      </c>
      <c r="G66" s="11">
        <v>42552</v>
      </c>
      <c r="H66" s="12">
        <f t="shared" si="6"/>
        <v>64</v>
      </c>
      <c r="I66" s="2" t="s">
        <v>41</v>
      </c>
    </row>
    <row r="67" spans="1:9" x14ac:dyDescent="0.35">
      <c r="G67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Snyder et al. data</vt:lpstr>
      <vt:lpstr>Age Corrections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Snyder</dc:creator>
  <cp:lastModifiedBy>Karin Snyder</cp:lastModifiedBy>
  <dcterms:created xsi:type="dcterms:W3CDTF">2024-02-22T18:53:30Z</dcterms:created>
  <dcterms:modified xsi:type="dcterms:W3CDTF">2024-09-15T18:35:32Z</dcterms:modified>
</cp:coreProperties>
</file>